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2075"/>
  </bookViews>
  <sheets>
    <sheet name="BS" sheetId="1" r:id="rId1"/>
    <sheet name="IS" sheetId="2" r:id="rId2"/>
    <sheet name="Statement of CashFlows" sheetId="3" r:id="rId3"/>
    <sheet name="Ratios" sheetId="4" r:id="rId4"/>
    <sheet name="FS for 2007-2005" sheetId="5" r:id="rId5"/>
  </sheets>
  <calcPr calcId="145621"/>
</workbook>
</file>

<file path=xl/calcChain.xml><?xml version="1.0" encoding="utf-8"?>
<calcChain xmlns="http://schemas.openxmlformats.org/spreadsheetml/2006/main">
  <c r="L22" i="2" l="1"/>
  <c r="L25" i="2" s="1"/>
  <c r="L12" i="3" s="1"/>
  <c r="L25" i="3" s="1"/>
  <c r="H22" i="2"/>
  <c r="H25" i="2" s="1"/>
  <c r="H12" i="3" s="1"/>
  <c r="L14" i="2"/>
  <c r="H14" i="2"/>
  <c r="L39" i="3"/>
  <c r="H39" i="3"/>
  <c r="D39" i="3"/>
  <c r="L32" i="3"/>
  <c r="H32" i="3"/>
  <c r="D32" i="3"/>
  <c r="D14" i="2"/>
  <c r="D17" i="2"/>
  <c r="D22" i="2" s="1"/>
  <c r="D25" i="2" s="1"/>
  <c r="D12" i="3" s="1"/>
  <c r="R11" i="2"/>
  <c r="Q11" i="2"/>
  <c r="P11" i="2"/>
  <c r="O11" i="2"/>
  <c r="N11" i="2"/>
  <c r="H44" i="1"/>
  <c r="D44" i="1"/>
  <c r="D31" i="1"/>
  <c r="D34" i="1" s="1"/>
  <c r="D46" i="1" s="1"/>
  <c r="L43" i="3" l="1"/>
  <c r="L46" i="3" s="1"/>
  <c r="H44" i="3" s="1"/>
  <c r="H25" i="3"/>
  <c r="H43" i="3" s="1"/>
  <c r="O12" i="3"/>
  <c r="N12" i="3"/>
  <c r="D25" i="3"/>
  <c r="D43" i="3" s="1"/>
  <c r="H46" i="3" l="1"/>
  <c r="D44" i="3" s="1"/>
  <c r="D46" i="3" s="1"/>
  <c r="D17" i="1" s="1"/>
  <c r="D23" i="1" s="1"/>
</calcChain>
</file>

<file path=xl/sharedStrings.xml><?xml version="1.0" encoding="utf-8"?>
<sst xmlns="http://schemas.openxmlformats.org/spreadsheetml/2006/main" count="1231" uniqueCount="302">
  <si>
    <t xml:space="preserve">URBAN OUTFITTERS, INC. </t>
  </si>
  <si>
    <t>Name:</t>
  </si>
  <si>
    <t>Template by Dr. Monique L. Ring, CPA</t>
  </si>
  <si>
    <t xml:space="preserve">Consolidated Balance Sheets </t>
  </si>
  <si>
    <t xml:space="preserve">(in thousands, except share and per share data) </t>
  </si>
  <si>
    <t>Common</t>
  </si>
  <si>
    <t>% of Change</t>
  </si>
  <si>
    <t>Size</t>
  </si>
  <si>
    <t xml:space="preserve">  </t>
  </si>
  <si>
    <t xml:space="preserve">   </t>
  </si>
  <si>
    <t xml:space="preserve">January 31, </t>
  </si>
  <si>
    <t>2008 to</t>
  </si>
  <si>
    <t xml:space="preserve">ASSETS </t>
  </si>
  <si>
    <t xml:space="preserve">Current assets: </t>
  </si>
  <si>
    <t xml:space="preserve">Cash and cash equivalents </t>
  </si>
  <si>
    <t xml:space="preserve">$ </t>
  </si>
  <si>
    <t xml:space="preserve">Marketable securities </t>
  </si>
  <si>
    <t xml:space="preserve">Accounts receivable, net of allowance for doubtful accounts of $1,229 and $966, respectively </t>
  </si>
  <si>
    <t xml:space="preserve">Inventories </t>
  </si>
  <si>
    <t xml:space="preserve">Prepaid expenses and other current assets </t>
  </si>
  <si>
    <t xml:space="preserve">Deferred taxes </t>
  </si>
  <si>
    <t>  </t>
  </si>
  <si>
    <t xml:space="preserve">Total current assets </t>
  </si>
  <si>
    <t xml:space="preserve">Property and equipment, net </t>
  </si>
  <si>
    <t xml:space="preserve">Deferred income taxes and other assets </t>
  </si>
  <si>
    <t xml:space="preserve">Total Assets </t>
  </si>
  <si>
    <t xml:space="preserve">LIABILITIES AND SHAREHOLDERS’ EQUITY </t>
  </si>
  <si>
    <t xml:space="preserve">Current liabilities: </t>
  </si>
  <si>
    <t xml:space="preserve">Accounts payable </t>
  </si>
  <si>
    <t xml:space="preserve">Accrued compensation </t>
  </si>
  <si>
    <t xml:space="preserve">Accrued expenses and other current liabilities </t>
  </si>
  <si>
    <t xml:space="preserve">Total current liabilities </t>
  </si>
  <si>
    <t xml:space="preserve">Deferred rent and other liabilities </t>
  </si>
  <si>
    <t xml:space="preserve">Total Liabilities </t>
  </si>
  <si>
    <t xml:space="preserve">Commitments and contingencies (see Note 11) </t>
  </si>
  <si>
    <t xml:space="preserve">Shareholders’ equity: </t>
  </si>
  <si>
    <t xml:space="preserve">Preferred shares; $.0001 par value, 10,000,000 shares authorized, none issued </t>
  </si>
  <si>
    <t xml:space="preserve">—   </t>
  </si>
  <si>
    <t xml:space="preserve">Common shares; $.0001 par value, 200,000,000 shares authorized, 167,712,088 and 166,104,615 issued and outstanding, respectively </t>
  </si>
  <si>
    <t xml:space="preserve">Additional paid-in capital </t>
  </si>
  <si>
    <t xml:space="preserve">Retained earnings </t>
  </si>
  <si>
    <t xml:space="preserve">Accumulated other comprehensive (loss) income </t>
  </si>
  <si>
    <t xml:space="preserve">Total Shareholders’ Equity </t>
  </si>
  <si>
    <t xml:space="preserve">Total Liabilities and Shareholders’ Equity </t>
  </si>
  <si>
    <t xml:space="preserve">The accompanying notes are an integral part of these consolidated financial statements. </t>
  </si>
  <si>
    <t xml:space="preserve">F-3 </t>
  </si>
  <si>
    <t xml:space="preserve">Table of Contents </t>
  </si>
  <si>
    <t xml:space="preserve">Consolidated Statements of Income </t>
  </si>
  <si>
    <t xml:space="preserve">Fiscal Year Ended January 31, </t>
  </si>
  <si>
    <t>2007 to</t>
  </si>
  <si>
    <t xml:space="preserve">Net sales </t>
  </si>
  <si>
    <t xml:space="preserve">Cost of sales, including certain buying, distribution and occupancy costs </t>
  </si>
  <si>
    <t xml:space="preserve">Gross profit </t>
  </si>
  <si>
    <t xml:space="preserve">Selling, general and administrative expenses </t>
  </si>
  <si>
    <t xml:space="preserve">Income from operations </t>
  </si>
  <si>
    <t xml:space="preserve">Interest income </t>
  </si>
  <si>
    <t xml:space="preserve">Other income </t>
  </si>
  <si>
    <t xml:space="preserve">Other expenses </t>
  </si>
  <si>
    <t xml:space="preserve">Income before income taxes </t>
  </si>
  <si>
    <t xml:space="preserve">Income tax expense </t>
  </si>
  <si>
    <t xml:space="preserve">Net income </t>
  </si>
  <si>
    <t xml:space="preserve">Net income per common share: </t>
  </si>
  <si>
    <t xml:space="preserve">Basic </t>
  </si>
  <si>
    <t xml:space="preserve">Diluted </t>
  </si>
  <si>
    <t xml:space="preserve">Weighted average common shares outstanding: </t>
  </si>
  <si>
    <t xml:space="preserve">F-4 </t>
  </si>
  <si>
    <t xml:space="preserve">Consolidated Statements of Cash Flows </t>
  </si>
  <si>
    <t xml:space="preserve">(in thousands) </t>
  </si>
  <si>
    <t xml:space="preserve">Cash flows from operating activities: </t>
  </si>
  <si>
    <t xml:space="preserve">Adjustments to reconcile net income to net cash provided by operating activities: </t>
  </si>
  <si>
    <t xml:space="preserve">Depreciation and amortization </t>
  </si>
  <si>
    <t xml:space="preserve">Provision for deferred income taxes </t>
  </si>
  <si>
    <t xml:space="preserve">Excess tax benefit of share–based compensation </t>
  </si>
  <si>
    <t xml:space="preserve">Share-based compensation expense </t>
  </si>
  <si>
    <t xml:space="preserve">Loss on disposition of property and equipment, net </t>
  </si>
  <si>
    <t xml:space="preserve">Changes in assets and liabilities: </t>
  </si>
  <si>
    <t xml:space="preserve">Receivables </t>
  </si>
  <si>
    <t xml:space="preserve">Prepaid expenses and other assets </t>
  </si>
  <si>
    <t xml:space="preserve">Accounts payable, accrued expenses and other liabilities </t>
  </si>
  <si>
    <t xml:space="preserve">Net cash provided by operating activities </t>
  </si>
  <si>
    <t xml:space="preserve">Cash flows from investing activities: </t>
  </si>
  <si>
    <t xml:space="preserve">Cash paid for property and equipment </t>
  </si>
  <si>
    <t xml:space="preserve">Cash paid for marketable securities </t>
  </si>
  <si>
    <t xml:space="preserve">Sales and maturities of marketable securities </t>
  </si>
  <si>
    <t xml:space="preserve">Net cash used in investing activities </t>
  </si>
  <si>
    <t xml:space="preserve">Cash flows from financing activities: </t>
  </si>
  <si>
    <t xml:space="preserve">Exercise of stock options </t>
  </si>
  <si>
    <t xml:space="preserve">Excess tax benefit of stock option exercises </t>
  </si>
  <si>
    <t xml:space="preserve">Share repurchases </t>
  </si>
  <si>
    <t xml:space="preserve">Net cash provided by (used in) financing activities </t>
  </si>
  <si>
    <t xml:space="preserve">Effect of exchange rate changes on cash and cash equivalents </t>
  </si>
  <si>
    <t xml:space="preserve">Increase (decrease) in cash and cash equivalents </t>
  </si>
  <si>
    <t xml:space="preserve">Cash and cash equivalents at beginning of period </t>
  </si>
  <si>
    <t xml:space="preserve">Cash and cash equivalents at end of period </t>
  </si>
  <si>
    <t xml:space="preserve">Supplemental cash flow information: </t>
  </si>
  <si>
    <t xml:space="preserve">Cash paid during the year for: </t>
  </si>
  <si>
    <t xml:space="preserve">Income taxes </t>
  </si>
  <si>
    <t xml:space="preserve">Non-cash investing activities—Accrued capital expenditures </t>
  </si>
  <si>
    <t>Industry Report on Urban Outfitters</t>
  </si>
  <si>
    <t>http://financials.morningstar.com/ratios/r.html?t=URBN&amp;region=USA&amp;culture=en-us</t>
  </si>
  <si>
    <t>See tabs on this website for mutliple types of data including ratios and financial data</t>
  </si>
  <si>
    <t>Average</t>
  </si>
  <si>
    <t>Industry</t>
  </si>
  <si>
    <t>Liquidity</t>
  </si>
  <si>
    <t xml:space="preserve">  Current Ratio</t>
  </si>
  <si>
    <t xml:space="preserve">  Quick Ratio</t>
  </si>
  <si>
    <t>Activity</t>
  </si>
  <si>
    <t xml:space="preserve">  Inventory Turnover</t>
  </si>
  <si>
    <t xml:space="preserve">  Days to Sell Inventory</t>
  </si>
  <si>
    <t xml:space="preserve">  Receivable Turnover</t>
  </si>
  <si>
    <t xml:space="preserve">  Average Collections Periood</t>
  </si>
  <si>
    <t xml:space="preserve">  Fixed Assets Turnover</t>
  </si>
  <si>
    <t xml:space="preserve">  Total Asset Turnover</t>
  </si>
  <si>
    <t xml:space="preserve">  Accounts Payable Turnover</t>
  </si>
  <si>
    <t>Profitability</t>
  </si>
  <si>
    <t xml:space="preserve">  Gross Profit Margin</t>
  </si>
  <si>
    <t xml:space="preserve">  Operating Profit Margin</t>
  </si>
  <si>
    <t xml:space="preserve">  Net Profit Margin</t>
  </si>
  <si>
    <t xml:space="preserve">  Return on Equity</t>
  </si>
  <si>
    <t xml:space="preserve">  Return on Assets</t>
  </si>
  <si>
    <t xml:space="preserve">  Quality of Income</t>
  </si>
  <si>
    <t>Leverage</t>
  </si>
  <si>
    <t xml:space="preserve">  Times Interest Earned</t>
  </si>
  <si>
    <t xml:space="preserve">  Interest Coverage Ratio</t>
  </si>
  <si>
    <t xml:space="preserve">  Total Debt/ Total Equity</t>
  </si>
  <si>
    <t xml:space="preserve">  total Assets/ total Equity</t>
  </si>
  <si>
    <t>Dividends</t>
  </si>
  <si>
    <t xml:space="preserve">  Dividends Payout</t>
  </si>
  <si>
    <t xml:space="preserve">  Dividends Yield</t>
  </si>
  <si>
    <t>Other</t>
  </si>
  <si>
    <t xml:space="preserve">  Advertising to Sales</t>
  </si>
  <si>
    <t xml:space="preserve">  Sales Growth</t>
  </si>
  <si>
    <t xml:space="preserve">  Capital Acquistion Ratio</t>
  </si>
  <si>
    <t xml:space="preserve">  Price Earning</t>
  </si>
  <si>
    <t>URBAN OUTFITTERS, INC.</t>
  </si>
  <si>
    <t>Consolidated Balance Sheets</t>
  </si>
  <si>
    <t>(in thousands, except share and per share data)</t>
  </si>
  <si>
    <t>January 31,</t>
  </si>
  <si>
    <t>ASSETS</t>
  </si>
  <si>
    <t>Current assets:</t>
  </si>
  <si>
    <t>Cash and cash equivalents</t>
  </si>
  <si>
    <t>$</t>
  </si>
  <si>
    <t>Marketable securities</t>
  </si>
  <si>
    <t>Accounts receivable, net of allowance for doubtful accounts of $849 and $445, respectively</t>
  </si>
  <si>
    <t>Inventories</t>
  </si>
  <si>
    <t>Prepaid expenses and other current assets</t>
  </si>
  <si>
    <t>Deferred taxes</t>
  </si>
  <si>
    <t>Total current assets</t>
  </si>
  <si>
    <t>Property and equipment, net</t>
  </si>
  <si>
    <t>Deferred income taxes and other assets</t>
  </si>
  <si>
    <t>LIABILITIES AND SHAREHOLDERS’ EQUITY</t>
  </si>
  <si>
    <t>Current liabilities:</t>
  </si>
  <si>
    <t>Accounts payable</t>
  </si>
  <si>
    <t>Accrued compensation</t>
  </si>
  <si>
    <t>Accrued expenses and other current liabilities</t>
  </si>
  <si>
    <t>Total current liabilities</t>
  </si>
  <si>
    <t>Deferred rent</t>
  </si>
  <si>
    <t>Total liabilities</t>
  </si>
  <si>
    <t>Commitments and contingencies (see Note 10)</t>
  </si>
  <si>
    <t>Shareholders’ equity:</t>
  </si>
  <si>
    <t>Preferred shares; $.0001 par value, 10,000,000 shares authorized, none issued</t>
  </si>
  <si>
    <t>—  </t>
  </si>
  <si>
    <t>Common shares; $.0001 par value, 200,000,000 shares authorized, 164,987,463 and 164,831,477 issued andoutstanding, respectively</t>
  </si>
  <si>
    <t>Additional paid-in capital</t>
  </si>
  <si>
    <t>Retained earnings</t>
  </si>
  <si>
    <t>Accumulated other comprehensive income</t>
  </si>
  <si>
    <t>Total shareholders’ equity</t>
  </si>
  <si>
    <t>The accompanying notes are an integral part of these consolidated financial statements.</t>
  </si>
  <si>
    <t>F-4</t>
  </si>
  <si>
    <t>Table of Contents</t>
  </si>
  <si>
    <t>Consolidated Statements of Income</t>
  </si>
  <si>
    <t>Fiscal Year Ended January 31,</t>
  </si>
  <si>
    <t>Net sales</t>
  </si>
  <si>
    <t>Cost of sales, including certain buying, distribution and occupancy costs</t>
  </si>
  <si>
    <t>Gross profit</t>
  </si>
  <si>
    <t>Selling, general and administrative expenses</t>
  </si>
  <si>
    <t>Income from operations</t>
  </si>
  <si>
    <t>Interest income</t>
  </si>
  <si>
    <t>Other income</t>
  </si>
  <si>
    <t>Other expenses</t>
  </si>
  <si>
    <t>(715</t>
  </si>
  <si>
    <t>)</t>
  </si>
  <si>
    <t>(1,563</t>
  </si>
  <si>
    <t>(1,186</t>
  </si>
  <si>
    <t>Income before income taxes</t>
  </si>
  <si>
    <t>Income tax expense</t>
  </si>
  <si>
    <t>Net income</t>
  </si>
  <si>
    <t>Net income per common share:</t>
  </si>
  <si>
    <t>Basic</t>
  </si>
  <si>
    <t>Diluted</t>
  </si>
  <si>
    <t>Weighted average common shares outstanding:</t>
  </si>
  <si>
    <t>F-5</t>
  </si>
  <si>
    <t>Consolidated Statements of Shareholders’ Equity</t>
  </si>
  <si>
    <t>(in thousands, except share data)</t>
  </si>
  <si>
    <t>Compre-</t>
  </si>
  <si>
    <t>Common Shares</t>
  </si>
  <si>
    <t>Additional</t>
  </si>
  <si>
    <t>Unearned</t>
  </si>
  <si>
    <t>Retained</t>
  </si>
  <si>
    <t>Accumulated</t>
  </si>
  <si>
    <t>Total</t>
  </si>
  <si>
    <t>hensive</t>
  </si>
  <si>
    <t>Paid-in</t>
  </si>
  <si>
    <t>Compen-</t>
  </si>
  <si>
    <t>Earnings</t>
  </si>
  <si>
    <t>Income</t>
  </si>
  <si>
    <t>Capital</t>
  </si>
  <si>
    <t>sation</t>
  </si>
  <si>
    <t>Number of</t>
  </si>
  <si>
    <t>Par</t>
  </si>
  <si>
    <t>Shares</t>
  </si>
  <si>
    <t>Value</t>
  </si>
  <si>
    <t>Balances as of February 1, 2004</t>
  </si>
  <si>
    <t>Foreign currency translation</t>
  </si>
  <si>
    <t>Unrealized losses on marketable securities, net of tax</t>
  </si>
  <si>
    <t>(470</t>
  </si>
  <si>
    <t>Comprehensive income</t>
  </si>
  <si>
    <t>Restricted stock issued</t>
  </si>
  <si>
    <t>(5,766</t>
  </si>
  <si>
    <t>Amortization of unearned compensation</t>
  </si>
  <si>
    <t>Exercise of stock options</t>
  </si>
  <si>
    <t>Tax effect of exercises</t>
  </si>
  <si>
    <t>Balances as of January 31, 2005</t>
  </si>
  <si>
    <t>(5,058</t>
  </si>
  <si>
    <t>(1,909</t>
  </si>
  <si>
    <t>(33</t>
  </si>
  <si>
    <t>Balances as of January 31, 2006</t>
  </si>
  <si>
    <t>(3,905</t>
  </si>
  <si>
    <t>Share-based compensation</t>
  </si>
  <si>
    <t>Unearned compensation reclass</t>
  </si>
  <si>
    <t>Share repurchase</t>
  </si>
  <si>
    <t>(1,220,000</t>
  </si>
  <si>
    <t>(20,801</t>
  </si>
  <si>
    <t>Balances as of January 31, 2007</t>
  </si>
  <si>
    <t>F-6</t>
  </si>
  <si>
    <t>Consolidated Statements of Cash Flows</t>
  </si>
  <si>
    <t>(in thousands)</t>
  </si>
  <si>
    <t>Cash flows from operating activities:</t>
  </si>
  <si>
    <t>Adjustments to reconcile net income to net cash provided by operating activities:</t>
  </si>
  <si>
    <t>Depreciation and amortization</t>
  </si>
  <si>
    <t>Provision for deferred income taxes</t>
  </si>
  <si>
    <t>(4,959</t>
  </si>
  <si>
    <t>(6,870</t>
  </si>
  <si>
    <t>(2,884</t>
  </si>
  <si>
    <t>Tax benefit of stock option exercises</t>
  </si>
  <si>
    <t>(5,394</t>
  </si>
  <si>
    <t>Stock-based compensation expense</t>
  </si>
  <si>
    <t>Loss (gain) on disposition of property and equipment, net</t>
  </si>
  <si>
    <t>(631</t>
  </si>
  <si>
    <t>Changes in assets and liabilities:</t>
  </si>
  <si>
    <t>Increase in receivables</t>
  </si>
  <si>
    <t>(6,371</t>
  </si>
  <si>
    <t>(6,002</t>
  </si>
  <si>
    <t>(1,635</t>
  </si>
  <si>
    <t>Increase in inventories</t>
  </si>
  <si>
    <t>(13,416</t>
  </si>
  <si>
    <t>(41,597</t>
  </si>
  <si>
    <t>(35,651</t>
  </si>
  <si>
    <t>Decrease (increase) in prepaid expenses and other assets</t>
  </si>
  <si>
    <t>(14,201</t>
  </si>
  <si>
    <t>(6,231</t>
  </si>
  <si>
    <t>Increase in accounts payable, accrued expenses and other liabilities</t>
  </si>
  <si>
    <t>Net cash provided by operating activities</t>
  </si>
  <si>
    <t>Cash flows from investing activities:</t>
  </si>
  <si>
    <t>Cash paid for property and equipment</t>
  </si>
  <si>
    <t>(212,029</t>
  </si>
  <si>
    <t>(127,730</t>
  </si>
  <si>
    <t>(75,141</t>
  </si>
  <si>
    <t>Proceeds on disposition of property and equipment</t>
  </si>
  <si>
    <t>Purchases of marketable securities</t>
  </si>
  <si>
    <t>(182,653</t>
  </si>
  <si>
    <t>(416,018</t>
  </si>
  <si>
    <t>(586,093</t>
  </si>
  <si>
    <t>Sales and maturities of marketable securities</t>
  </si>
  <si>
    <t>Net cash used in investing activities</t>
  </si>
  <si>
    <t>(201,408</t>
  </si>
  <si>
    <t>(143,675</t>
  </si>
  <si>
    <t>(130,933</t>
  </si>
  <si>
    <t>Cash flows from financing activities:</t>
  </si>
  <si>
    <t>Excess tax benefit of stock option exercises</t>
  </si>
  <si>
    <t>Share Repurchases</t>
  </si>
  <si>
    <t>Net cash (used in) provided by financing activities</t>
  </si>
  <si>
    <t>(9,056</t>
  </si>
  <si>
    <t>Effect of exchange rate changes on cash and cash equivalents</t>
  </si>
  <si>
    <t>(565</t>
  </si>
  <si>
    <t>(Decrease) increase in cash and cash equivalents</t>
  </si>
  <si>
    <t>(22,645</t>
  </si>
  <si>
    <t>Cash and cash equivalents at beginning of period</t>
  </si>
  <si>
    <t>Cash and cash equivalents at end of period</t>
  </si>
  <si>
    <t>Supplemental cash flow information:</t>
  </si>
  <si>
    <t>Cash paid during the year for:</t>
  </si>
  <si>
    <t>Interest</t>
  </si>
  <si>
    <t>Income taxes</t>
  </si>
  <si>
    <t>Non-cash investing activities—Accrued capital expenditures</t>
  </si>
  <si>
    <t>F-7</t>
  </si>
  <si>
    <t>http://investor.urbn.com/phoenix.zhtml?c=115825&amp;p=irol-irhome</t>
  </si>
  <si>
    <t>See Appendix D</t>
  </si>
  <si>
    <t>From Appendix C-3</t>
  </si>
  <si>
    <t>From Appendix C-4</t>
  </si>
  <si>
    <t>From Appendix C-6</t>
  </si>
  <si>
    <t>(see fs 2007 - 2005 tab)</t>
  </si>
  <si>
    <t>Melissa Roberts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</si>
</sst>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7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EE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0" xfId="0" quotePrefix="1" applyFont="1" applyAlignment="1">
      <alignment horizontal="right"/>
    </xf>
    <xf numFmtId="0" fontId="6" fillId="0" borderId="0" xfId="0" applyFont="1"/>
    <xf numFmtId="0" fontId="3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vertical="top" wrapText="1"/>
    </xf>
    <xf numFmtId="0" fontId="7" fillId="0" borderId="0" xfId="0" applyFont="1" applyAlignment="1">
      <alignment horizontal="left" vertical="center" wrapText="1" indent="1"/>
    </xf>
    <xf numFmtId="10" fontId="0" fillId="0" borderId="0" xfId="0" applyNumberFormat="1"/>
    <xf numFmtId="0" fontId="7" fillId="2" borderId="0" xfId="0" applyFont="1" applyFill="1" applyAlignment="1">
      <alignment horizontal="left" vertical="center" wrapText="1" indent="3"/>
    </xf>
    <xf numFmtId="0" fontId="7" fillId="2" borderId="0" xfId="0" applyFont="1" applyFill="1" applyAlignment="1">
      <alignment wrapText="1"/>
    </xf>
    <xf numFmtId="3" fontId="7" fillId="2" borderId="0" xfId="0" applyNumberFormat="1" applyFont="1" applyFill="1" applyAlignment="1">
      <alignment horizontal="right" wrapText="1"/>
    </xf>
    <xf numFmtId="0" fontId="7" fillId="2" borderId="0" xfId="0" applyFont="1" applyFill="1"/>
    <xf numFmtId="0" fontId="7" fillId="0" borderId="0" xfId="0" applyFont="1" applyAlignment="1">
      <alignment horizontal="left" vertical="center" wrapText="1" indent="3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right" wrapText="1"/>
    </xf>
    <xf numFmtId="0" fontId="7" fillId="0" borderId="0" xfId="0" applyFont="1"/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7" fillId="2" borderId="0" xfId="0" applyFont="1" applyFill="1" applyAlignment="1">
      <alignment horizontal="left" vertical="center" wrapText="1" indent="5"/>
    </xf>
    <xf numFmtId="0" fontId="7" fillId="2" borderId="0" xfId="0" applyFont="1" applyFill="1" applyAlignment="1">
      <alignment horizontal="left" vertical="center" wrapText="1" indent="1"/>
    </xf>
    <xf numFmtId="0" fontId="8" fillId="0" borderId="3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wrapText="1"/>
    </xf>
    <xf numFmtId="0" fontId="7" fillId="0" borderId="0" xfId="0" applyFont="1" applyAlignment="1">
      <alignment horizontal="right" wrapText="1"/>
    </xf>
    <xf numFmtId="0" fontId="7" fillId="2" borderId="0" xfId="0" applyFont="1" applyFill="1" applyAlignment="1">
      <alignment horizontal="right" wrapText="1"/>
    </xf>
    <xf numFmtId="3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vertical="center" wrapText="1" indent="5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1" fillId="0" borderId="0" xfId="1" applyAlignment="1">
      <alignment horizontal="left" vertical="center"/>
    </xf>
    <xf numFmtId="37" fontId="7" fillId="2" borderId="0" xfId="0" applyNumberFormat="1" applyFont="1" applyFill="1" applyAlignment="1">
      <alignment horizontal="right" wrapText="1"/>
    </xf>
    <xf numFmtId="37" fontId="7" fillId="2" borderId="0" xfId="0" applyNumberFormat="1" applyFont="1" applyFill="1"/>
    <xf numFmtId="37" fontId="5" fillId="2" borderId="0" xfId="0" applyNumberFormat="1" applyFont="1" applyFill="1" applyAlignment="1">
      <alignment wrapText="1"/>
    </xf>
    <xf numFmtId="37" fontId="7" fillId="2" borderId="0" xfId="0" applyNumberFormat="1" applyFont="1" applyFill="1" applyAlignment="1">
      <alignment wrapText="1"/>
    </xf>
    <xf numFmtId="37" fontId="7" fillId="0" borderId="0" xfId="0" applyNumberFormat="1" applyFont="1"/>
    <xf numFmtId="37" fontId="5" fillId="0" borderId="0" xfId="0" applyNumberFormat="1" applyFont="1" applyAlignment="1">
      <alignment wrapText="1"/>
    </xf>
    <xf numFmtId="37" fontId="7" fillId="0" borderId="0" xfId="0" applyNumberFormat="1" applyFont="1" applyAlignment="1">
      <alignment wrapText="1"/>
    </xf>
    <xf numFmtId="37" fontId="0" fillId="2" borderId="0" xfId="0" applyNumberFormat="1" applyFill="1" applyAlignment="1">
      <alignment wrapText="1"/>
    </xf>
    <xf numFmtId="0" fontId="7" fillId="0" borderId="0" xfId="0" applyFont="1" applyAlignment="1">
      <alignment horizontal="left" vertical="center" wrapText="1" indent="7"/>
    </xf>
    <xf numFmtId="0" fontId="7" fillId="2" borderId="0" xfId="0" applyFont="1" applyFill="1" applyAlignment="1">
      <alignment horizontal="left" vertical="center" wrapText="1" indent="7"/>
    </xf>
    <xf numFmtId="3" fontId="0" fillId="0" borderId="0" xfId="0" applyNumberFormat="1"/>
    <xf numFmtId="0" fontId="1" fillId="0" borderId="0" xfId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3" borderId="0" xfId="0" applyFont="1" applyFill="1"/>
    <xf numFmtId="0" fontId="2" fillId="0" borderId="0" xfId="0" applyFont="1" applyAlignment="1">
      <alignment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nvesting.businessweek.com/research/stocks/financials/drawFiling.asp?docKey=136-000119312509069726-4HGQH4DIPDR5H16DCLKKEB11LP&amp;docFormat=HTM&amp;formType=10-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investing.businessweek.com/research/stocks/financials/drawFiling.asp?docKey=136-000119312509069726-4HGQH4DIPDR5H16DCLKKEB11LP&amp;docFormat=HTM&amp;formType=10-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financials.morningstar.com/ratios/r.html?t=URBN&amp;region=USA&amp;culture=en-u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M20" sqref="M20"/>
    </sheetView>
  </sheetViews>
  <sheetFormatPr defaultRowHeight="15" x14ac:dyDescent="0.25"/>
  <cols>
    <col min="1" max="1" width="60" customWidth="1"/>
    <col min="3" max="3" width="3.5703125" customWidth="1"/>
    <col min="4" max="4" width="11.5703125" customWidth="1"/>
    <col min="5" max="5" width="6.28515625" customWidth="1"/>
    <col min="6" max="6" width="3" customWidth="1"/>
    <col min="7" max="7" width="3.7109375" customWidth="1"/>
    <col min="8" max="8" width="13.5703125" customWidth="1"/>
    <col min="9" max="9" width="2" customWidth="1"/>
    <col min="10" max="10" width="10.140625" customWidth="1"/>
    <col min="13" max="13" width="13.5703125" customWidth="1"/>
  </cols>
  <sheetData>
    <row r="1" spans="1:13" x14ac:dyDescent="0.25">
      <c r="A1" s="1" t="s">
        <v>0</v>
      </c>
      <c r="B1" t="s">
        <v>1</v>
      </c>
      <c r="D1" s="2" t="s">
        <v>301</v>
      </c>
      <c r="H1" s="3" t="s">
        <v>2</v>
      </c>
      <c r="K1" s="3"/>
      <c r="L1" s="3"/>
      <c r="M1" s="3"/>
    </row>
    <row r="2" spans="1:13" x14ac:dyDescent="0.25">
      <c r="A2" s="1" t="s">
        <v>3</v>
      </c>
      <c r="H2" t="s">
        <v>297</v>
      </c>
    </row>
    <row r="3" spans="1:13" x14ac:dyDescent="0.25">
      <c r="A3" s="1" t="s">
        <v>4</v>
      </c>
    </row>
    <row r="4" spans="1:13" x14ac:dyDescent="0.25">
      <c r="A4" s="4"/>
      <c r="J4" s="3" t="s">
        <v>5</v>
      </c>
      <c r="K4" s="3"/>
      <c r="L4" s="3" t="s">
        <v>6</v>
      </c>
      <c r="M4" s="3"/>
    </row>
    <row r="5" spans="1:13" ht="35.25" customHeight="1" x14ac:dyDescent="0.25">
      <c r="A5" s="5"/>
      <c r="B5" s="6"/>
      <c r="C5" s="5"/>
      <c r="D5" s="5"/>
      <c r="E5" s="5"/>
      <c r="F5" s="6"/>
      <c r="G5" s="5"/>
      <c r="H5" s="5"/>
      <c r="J5" s="3" t="s">
        <v>7</v>
      </c>
      <c r="K5" s="3"/>
      <c r="L5" s="3"/>
      <c r="M5" s="55" t="s">
        <v>300</v>
      </c>
    </row>
    <row r="6" spans="1:13" ht="15.75" thickBot="1" x14ac:dyDescent="0.3">
      <c r="A6" s="7" t="s">
        <v>8</v>
      </c>
      <c r="B6" s="7" t="s">
        <v>9</v>
      </c>
      <c r="C6" s="56" t="s">
        <v>10</v>
      </c>
      <c r="D6" s="56"/>
      <c r="E6" s="56"/>
      <c r="F6" s="56"/>
      <c r="G6" s="56"/>
      <c r="H6" s="56"/>
      <c r="J6" s="3"/>
      <c r="K6" s="3"/>
      <c r="L6" s="8" t="s">
        <v>11</v>
      </c>
      <c r="M6" s="8" t="s">
        <v>49</v>
      </c>
    </row>
    <row r="7" spans="1:13" ht="15.75" thickBot="1" x14ac:dyDescent="0.3">
      <c r="A7" s="7" t="s">
        <v>8</v>
      </c>
      <c r="B7" s="7" t="s">
        <v>9</v>
      </c>
      <c r="C7" s="57">
        <v>2009</v>
      </c>
      <c r="D7" s="57"/>
      <c r="E7" s="7" t="s">
        <v>8</v>
      </c>
      <c r="F7" s="7" t="s">
        <v>8</v>
      </c>
      <c r="G7" s="57">
        <v>2008</v>
      </c>
      <c r="H7" s="57"/>
      <c r="J7" s="9">
        <v>2009</v>
      </c>
      <c r="K7" s="9">
        <v>2008</v>
      </c>
      <c r="L7" s="9">
        <v>2009</v>
      </c>
      <c r="M7" s="9">
        <v>2008</v>
      </c>
    </row>
    <row r="8" spans="1:13" x14ac:dyDescent="0.25">
      <c r="A8" s="10" t="s">
        <v>12</v>
      </c>
      <c r="B8" s="11" t="s">
        <v>9</v>
      </c>
      <c r="C8" s="12"/>
      <c r="D8" s="12"/>
      <c r="E8" s="12"/>
      <c r="F8" s="11" t="s">
        <v>8</v>
      </c>
      <c r="G8" s="12"/>
      <c r="H8" s="12"/>
    </row>
    <row r="9" spans="1:13" x14ac:dyDescent="0.25">
      <c r="A9" s="13" t="s">
        <v>13</v>
      </c>
      <c r="B9" s="7" t="s">
        <v>9</v>
      </c>
      <c r="C9" s="6"/>
      <c r="D9" s="6"/>
      <c r="E9" s="6"/>
      <c r="F9" s="7" t="s">
        <v>8</v>
      </c>
      <c r="G9" s="6"/>
      <c r="H9" s="6"/>
      <c r="J9" s="14"/>
      <c r="K9" s="14"/>
      <c r="L9" s="14"/>
      <c r="M9" s="14"/>
    </row>
    <row r="10" spans="1:13" x14ac:dyDescent="0.25">
      <c r="A10" s="15" t="s">
        <v>14</v>
      </c>
      <c r="B10" s="11" t="s">
        <v>9</v>
      </c>
      <c r="C10" s="16" t="s">
        <v>15</v>
      </c>
      <c r="D10" s="17">
        <v>316035</v>
      </c>
      <c r="E10" s="18" t="s">
        <v>8</v>
      </c>
      <c r="F10" s="11" t="s">
        <v>8</v>
      </c>
      <c r="G10" s="16" t="s">
        <v>15</v>
      </c>
      <c r="H10" s="17">
        <v>105271</v>
      </c>
      <c r="J10" s="14">
        <v>0.50609999999999999</v>
      </c>
      <c r="K10" s="14">
        <v>9.2100000000000001E-2</v>
      </c>
      <c r="L10" s="14">
        <v>2</v>
      </c>
      <c r="M10" s="14">
        <v>2.8607</v>
      </c>
    </row>
    <row r="11" spans="1:13" x14ac:dyDescent="0.25">
      <c r="A11" s="19" t="s">
        <v>16</v>
      </c>
      <c r="B11" s="7" t="s">
        <v>9</v>
      </c>
      <c r="C11" s="20" t="s">
        <v>8</v>
      </c>
      <c r="D11" s="21">
        <v>49948</v>
      </c>
      <c r="E11" s="22" t="s">
        <v>8</v>
      </c>
      <c r="F11" s="7" t="s">
        <v>8</v>
      </c>
      <c r="G11" s="20" t="s">
        <v>8</v>
      </c>
      <c r="H11" s="21">
        <v>80127</v>
      </c>
      <c r="J11" s="14">
        <v>7.9899999999999999E-2</v>
      </c>
      <c r="K11" s="14">
        <v>7.0099999999999996E-2</v>
      </c>
      <c r="L11" s="14">
        <v>0.38</v>
      </c>
      <c r="M11" s="14">
        <v>-0.39300000000000002</v>
      </c>
    </row>
    <row r="12" spans="1:13" ht="25.5" x14ac:dyDescent="0.25">
      <c r="A12" s="15" t="s">
        <v>17</v>
      </c>
      <c r="B12" s="11" t="s">
        <v>9</v>
      </c>
      <c r="C12" s="16" t="s">
        <v>8</v>
      </c>
      <c r="D12" s="17">
        <v>36390</v>
      </c>
      <c r="E12" s="18" t="s">
        <v>8</v>
      </c>
      <c r="F12" s="11" t="s">
        <v>8</v>
      </c>
      <c r="G12" s="16" t="s">
        <v>8</v>
      </c>
      <c r="H12" s="17">
        <v>26365</v>
      </c>
      <c r="J12" s="14">
        <v>5.8299999999999998E-2</v>
      </c>
      <c r="K12" s="14">
        <v>2.3099999999999999E-2</v>
      </c>
      <c r="L12" s="14">
        <v>0.38</v>
      </c>
      <c r="M12" s="14">
        <v>0.26319999999999999</v>
      </c>
    </row>
    <row r="13" spans="1:13" x14ac:dyDescent="0.25">
      <c r="A13" s="19" t="s">
        <v>18</v>
      </c>
      <c r="B13" s="7" t="s">
        <v>9</v>
      </c>
      <c r="C13" s="20" t="s">
        <v>8</v>
      </c>
      <c r="D13" s="21">
        <v>169698</v>
      </c>
      <c r="E13" s="22" t="s">
        <v>8</v>
      </c>
      <c r="F13" s="7" t="s">
        <v>8</v>
      </c>
      <c r="G13" s="20" t="s">
        <v>8</v>
      </c>
      <c r="H13" s="21">
        <v>171925</v>
      </c>
      <c r="J13" s="14">
        <v>2.7099999999999999E-2</v>
      </c>
      <c r="K13" s="14">
        <v>0.15040000000000001</v>
      </c>
      <c r="L13" s="14">
        <v>1.29E-2</v>
      </c>
      <c r="M13" s="14">
        <v>0.11360000000000001</v>
      </c>
    </row>
    <row r="14" spans="1:13" x14ac:dyDescent="0.25">
      <c r="A14" s="15" t="s">
        <v>19</v>
      </c>
      <c r="B14" s="11" t="s">
        <v>9</v>
      </c>
      <c r="C14" s="16" t="s">
        <v>8</v>
      </c>
      <c r="D14" s="17">
        <v>46412</v>
      </c>
      <c r="E14" s="18" t="s">
        <v>8</v>
      </c>
      <c r="F14" s="11" t="s">
        <v>8</v>
      </c>
      <c r="G14" s="16" t="s">
        <v>8</v>
      </c>
      <c r="H14" s="17">
        <v>46238</v>
      </c>
      <c r="J14" s="14">
        <v>7.4300000000000005E-2</v>
      </c>
      <c r="K14" s="14">
        <v>4.0500000000000001E-2</v>
      </c>
      <c r="L14" s="14">
        <v>3.8E-3</v>
      </c>
      <c r="M14" s="14">
        <v>0.6946</v>
      </c>
    </row>
    <row r="15" spans="1:13" ht="15.75" thickBot="1" x14ac:dyDescent="0.3">
      <c r="A15" s="19" t="s">
        <v>20</v>
      </c>
      <c r="B15" s="7" t="s">
        <v>9</v>
      </c>
      <c r="C15" s="20" t="s">
        <v>8</v>
      </c>
      <c r="D15" s="21">
        <v>5919</v>
      </c>
      <c r="E15" s="22" t="s">
        <v>8</v>
      </c>
      <c r="F15" s="7" t="s">
        <v>8</v>
      </c>
      <c r="G15" s="20" t="s">
        <v>8</v>
      </c>
      <c r="H15" s="21">
        <v>3684</v>
      </c>
      <c r="J15" s="14">
        <v>0.95</v>
      </c>
      <c r="K15" s="14">
        <v>0.32</v>
      </c>
      <c r="L15" s="14">
        <v>0.61</v>
      </c>
      <c r="M15" s="14">
        <v>-0.1961</v>
      </c>
    </row>
    <row r="16" spans="1:13" x14ac:dyDescent="0.25">
      <c r="A16" s="23"/>
      <c r="B16" s="23" t="s">
        <v>21</v>
      </c>
      <c r="C16" s="24"/>
      <c r="D16" s="24"/>
      <c r="E16" s="25"/>
      <c r="F16" s="23"/>
      <c r="G16" s="24"/>
      <c r="H16" s="24"/>
      <c r="J16" s="14"/>
      <c r="K16" s="14"/>
      <c r="L16" s="14"/>
      <c r="M16" s="14"/>
    </row>
    <row r="17" spans="1:13" ht="15.75" thickBot="1" x14ac:dyDescent="0.3">
      <c r="A17" s="26" t="s">
        <v>22</v>
      </c>
      <c r="B17" s="11" t="s">
        <v>9</v>
      </c>
      <c r="C17" s="16" t="s">
        <v>8</v>
      </c>
      <c r="D17" s="17">
        <f>SUM(D10:D15)</f>
        <v>624402</v>
      </c>
      <c r="E17" s="18" t="s">
        <v>8</v>
      </c>
      <c r="F17" s="11" t="s">
        <v>8</v>
      </c>
      <c r="G17" s="16" t="s">
        <v>8</v>
      </c>
      <c r="H17" s="17">
        <v>433610</v>
      </c>
      <c r="J17" s="14">
        <v>0.4698</v>
      </c>
      <c r="K17" s="14">
        <v>0.37940000000000002</v>
      </c>
      <c r="L17" s="14">
        <v>0.44</v>
      </c>
      <c r="M17" s="14">
        <v>-2.7099999999999999E-2</v>
      </c>
    </row>
    <row r="18" spans="1:13" x14ac:dyDescent="0.25">
      <c r="A18" s="23"/>
      <c r="B18" s="23" t="s">
        <v>21</v>
      </c>
      <c r="C18" s="24"/>
      <c r="D18" s="24"/>
      <c r="E18" s="25"/>
      <c r="F18" s="23"/>
      <c r="G18" s="24"/>
      <c r="H18" s="24"/>
      <c r="J18" s="14"/>
      <c r="K18" s="14"/>
      <c r="L18" s="14"/>
      <c r="M18" s="14"/>
    </row>
    <row r="19" spans="1:13" x14ac:dyDescent="0.25">
      <c r="A19" s="13" t="s">
        <v>23</v>
      </c>
      <c r="B19" s="7" t="s">
        <v>9</v>
      </c>
      <c r="C19" s="20" t="s">
        <v>8</v>
      </c>
      <c r="D19" s="21">
        <v>505407</v>
      </c>
      <c r="E19" s="22" t="s">
        <v>8</v>
      </c>
      <c r="F19" s="7" t="s">
        <v>8</v>
      </c>
      <c r="G19" s="20" t="s">
        <v>8</v>
      </c>
      <c r="H19" s="21">
        <v>488889</v>
      </c>
      <c r="J19" s="14">
        <v>0.38019999999999998</v>
      </c>
      <c r="K19" s="14">
        <v>0.42780000000000001</v>
      </c>
      <c r="L19" s="14">
        <v>3.4000000000000002E-2</v>
      </c>
      <c r="M19" s="14">
        <v>9.69E-2</v>
      </c>
    </row>
    <row r="20" spans="1:13" x14ac:dyDescent="0.25">
      <c r="A20" s="27" t="s">
        <v>16</v>
      </c>
      <c r="B20" s="11" t="s">
        <v>9</v>
      </c>
      <c r="C20" s="16" t="s">
        <v>8</v>
      </c>
      <c r="D20" s="17">
        <v>155226</v>
      </c>
      <c r="E20" s="18" t="s">
        <v>8</v>
      </c>
      <c r="F20" s="11" t="s">
        <v>8</v>
      </c>
      <c r="G20" s="16" t="s">
        <v>8</v>
      </c>
      <c r="H20" s="17">
        <v>188252</v>
      </c>
      <c r="J20" s="14">
        <v>0.1168</v>
      </c>
      <c r="K20" s="14">
        <v>0.16470000000000001</v>
      </c>
      <c r="L20" s="14">
        <v>0.17499999999999999</v>
      </c>
      <c r="M20" s="14"/>
    </row>
    <row r="21" spans="1:13" ht="15.75" thickBot="1" x14ac:dyDescent="0.3">
      <c r="A21" s="13" t="s">
        <v>24</v>
      </c>
      <c r="B21" s="7" t="s">
        <v>9</v>
      </c>
      <c r="C21" s="20" t="s">
        <v>8</v>
      </c>
      <c r="D21" s="21">
        <v>43974</v>
      </c>
      <c r="E21" s="22" t="s">
        <v>8</v>
      </c>
      <c r="F21" s="7" t="s">
        <v>8</v>
      </c>
      <c r="G21" s="20" t="s">
        <v>8</v>
      </c>
      <c r="H21" s="21">
        <v>32040</v>
      </c>
      <c r="J21" s="14">
        <v>3.3099999999999997E-2</v>
      </c>
      <c r="K21" s="14">
        <v>2.8000000000000001E-2</v>
      </c>
      <c r="L21" s="14">
        <v>0.37</v>
      </c>
      <c r="M21" s="14"/>
    </row>
    <row r="22" spans="1:13" x14ac:dyDescent="0.25">
      <c r="A22" s="23"/>
      <c r="B22" s="23" t="s">
        <v>21</v>
      </c>
      <c r="C22" s="24"/>
      <c r="D22" s="24"/>
      <c r="E22" s="25"/>
      <c r="F22" s="23"/>
      <c r="G22" s="24"/>
      <c r="H22" s="24"/>
      <c r="J22" s="14"/>
      <c r="K22" s="14"/>
      <c r="L22" s="14"/>
      <c r="M22" s="14"/>
    </row>
    <row r="23" spans="1:13" ht="15.75" thickBot="1" x14ac:dyDescent="0.3">
      <c r="A23" s="27" t="s">
        <v>25</v>
      </c>
      <c r="B23" s="11" t="s">
        <v>9</v>
      </c>
      <c r="C23" s="16" t="s">
        <v>15</v>
      </c>
      <c r="D23" s="17">
        <f>SUM(D17:D21)</f>
        <v>1329009</v>
      </c>
      <c r="E23" s="18" t="s">
        <v>8</v>
      </c>
      <c r="F23" s="11" t="s">
        <v>8</v>
      </c>
      <c r="G23" s="16" t="s">
        <v>15</v>
      </c>
      <c r="H23" s="17">
        <v>1142791</v>
      </c>
      <c r="J23" s="14">
        <v>1</v>
      </c>
      <c r="K23" s="14">
        <v>1</v>
      </c>
      <c r="L23" s="14">
        <v>0.16</v>
      </c>
      <c r="M23" s="14"/>
    </row>
    <row r="24" spans="1:13" ht="15.75" thickTop="1" x14ac:dyDescent="0.25">
      <c r="A24" s="23"/>
      <c r="B24" s="23" t="s">
        <v>21</v>
      </c>
      <c r="C24" s="28"/>
      <c r="D24" s="28"/>
      <c r="E24" s="25"/>
      <c r="F24" s="23"/>
      <c r="G24" s="28"/>
      <c r="H24" s="28"/>
      <c r="J24" s="14"/>
      <c r="K24" s="14"/>
      <c r="L24" s="14"/>
      <c r="M24" s="14"/>
    </row>
    <row r="25" spans="1:13" x14ac:dyDescent="0.25">
      <c r="A25" s="29" t="s">
        <v>26</v>
      </c>
      <c r="B25" s="7" t="s">
        <v>9</v>
      </c>
      <c r="C25" s="30"/>
      <c r="D25" s="30"/>
      <c r="E25" s="30"/>
      <c r="F25" s="7" t="s">
        <v>8</v>
      </c>
      <c r="G25" s="30"/>
      <c r="H25" s="30"/>
      <c r="J25" s="14"/>
      <c r="K25" s="14"/>
      <c r="L25" s="14"/>
      <c r="M25" s="14"/>
    </row>
    <row r="26" spans="1:13" x14ac:dyDescent="0.25">
      <c r="A26" s="27" t="s">
        <v>27</v>
      </c>
      <c r="B26" s="11" t="s">
        <v>9</v>
      </c>
      <c r="C26" s="31"/>
      <c r="D26" s="31"/>
      <c r="E26" s="31"/>
      <c r="F26" s="11" t="s">
        <v>8</v>
      </c>
      <c r="G26" s="31"/>
      <c r="H26" s="31"/>
      <c r="J26" s="14"/>
      <c r="K26" s="14"/>
      <c r="L26" s="14"/>
      <c r="M26" s="14"/>
    </row>
    <row r="27" spans="1:13" x14ac:dyDescent="0.25">
      <c r="A27" s="19" t="s">
        <v>28</v>
      </c>
      <c r="B27" s="7" t="s">
        <v>9</v>
      </c>
      <c r="C27" s="20" t="s">
        <v>15</v>
      </c>
      <c r="D27" s="21">
        <v>62955</v>
      </c>
      <c r="E27" s="22" t="s">
        <v>8</v>
      </c>
      <c r="F27" s="7" t="s">
        <v>8</v>
      </c>
      <c r="G27" s="20" t="s">
        <v>15</v>
      </c>
      <c r="H27" s="21">
        <v>74020</v>
      </c>
      <c r="J27" s="14">
        <v>4.7399999999999998E-2</v>
      </c>
      <c r="K27" s="14">
        <v>6.4799999999999996E-2</v>
      </c>
      <c r="L27" s="14">
        <v>0.15</v>
      </c>
      <c r="M27" s="14"/>
    </row>
    <row r="28" spans="1:13" x14ac:dyDescent="0.25">
      <c r="A28" s="15" t="s">
        <v>29</v>
      </c>
      <c r="B28" s="11" t="s">
        <v>9</v>
      </c>
      <c r="C28" s="16" t="s">
        <v>8</v>
      </c>
      <c r="D28" s="17">
        <v>11975</v>
      </c>
      <c r="E28" s="18" t="s">
        <v>8</v>
      </c>
      <c r="F28" s="11" t="s">
        <v>8</v>
      </c>
      <c r="G28" s="16" t="s">
        <v>8</v>
      </c>
      <c r="H28" s="17">
        <v>10128</v>
      </c>
      <c r="J28" s="14">
        <v>0.9</v>
      </c>
      <c r="K28" s="14">
        <v>0.89</v>
      </c>
      <c r="L28" s="14">
        <v>0.18</v>
      </c>
      <c r="M28" s="14"/>
    </row>
    <row r="29" spans="1:13" ht="15.75" thickBot="1" x14ac:dyDescent="0.3">
      <c r="A29" s="19" t="s">
        <v>30</v>
      </c>
      <c r="B29" s="7" t="s">
        <v>9</v>
      </c>
      <c r="C29" s="20" t="s">
        <v>8</v>
      </c>
      <c r="D29" s="21">
        <v>66220</v>
      </c>
      <c r="E29" s="22" t="s">
        <v>8</v>
      </c>
      <c r="F29" s="7" t="s">
        <v>8</v>
      </c>
      <c r="G29" s="20" t="s">
        <v>8</v>
      </c>
      <c r="H29" s="21">
        <v>83230</v>
      </c>
      <c r="J29" s="14">
        <v>4.9799999999999997E-2</v>
      </c>
      <c r="K29" s="14">
        <v>7.2800000000000004E-2</v>
      </c>
      <c r="L29" s="14">
        <v>0.2</v>
      </c>
      <c r="M29" s="14"/>
    </row>
    <row r="30" spans="1:13" x14ac:dyDescent="0.25">
      <c r="A30" s="23"/>
      <c r="B30" s="23" t="s">
        <v>21</v>
      </c>
      <c r="C30" s="24"/>
      <c r="D30" s="24"/>
      <c r="E30" s="25"/>
      <c r="F30" s="23"/>
      <c r="G30" s="24"/>
      <c r="H30" s="24"/>
      <c r="J30" s="14"/>
      <c r="K30" s="14"/>
      <c r="L30" s="14"/>
      <c r="M30" s="14"/>
    </row>
    <row r="31" spans="1:13" x14ac:dyDescent="0.25">
      <c r="A31" s="26" t="s">
        <v>31</v>
      </c>
      <c r="B31" s="11" t="s">
        <v>9</v>
      </c>
      <c r="C31" s="16" t="s">
        <v>8</v>
      </c>
      <c r="D31" s="17">
        <f>SUM(D27:D29)</f>
        <v>141150</v>
      </c>
      <c r="E31" s="18" t="s">
        <v>8</v>
      </c>
      <c r="F31" s="11" t="s">
        <v>8</v>
      </c>
      <c r="G31" s="16" t="s">
        <v>8</v>
      </c>
      <c r="H31" s="17">
        <v>167378</v>
      </c>
      <c r="J31" s="14">
        <v>0.1062</v>
      </c>
      <c r="K31" s="14">
        <v>0.14649999999999999</v>
      </c>
      <c r="L31" s="14">
        <v>0.16</v>
      </c>
      <c r="M31" s="14"/>
    </row>
    <row r="32" spans="1:13" ht="15.75" thickBot="1" x14ac:dyDescent="0.3">
      <c r="A32" s="13" t="s">
        <v>32</v>
      </c>
      <c r="B32" s="7" t="s">
        <v>9</v>
      </c>
      <c r="C32" s="20" t="s">
        <v>8</v>
      </c>
      <c r="D32" s="21">
        <v>134084</v>
      </c>
      <c r="E32" s="22" t="s">
        <v>8</v>
      </c>
      <c r="F32" s="7" t="s">
        <v>8</v>
      </c>
      <c r="G32" s="20" t="s">
        <v>8</v>
      </c>
      <c r="H32" s="21">
        <v>121982</v>
      </c>
      <c r="J32" s="14">
        <v>0.1009</v>
      </c>
      <c r="K32" s="14">
        <v>0.1067</v>
      </c>
      <c r="L32" s="14">
        <v>0.1</v>
      </c>
      <c r="M32" s="14"/>
    </row>
    <row r="33" spans="1:13" x14ac:dyDescent="0.25">
      <c r="A33" s="23"/>
      <c r="B33" s="23" t="s">
        <v>21</v>
      </c>
      <c r="C33" s="24"/>
      <c r="D33" s="24"/>
      <c r="E33" s="25"/>
      <c r="F33" s="23"/>
      <c r="G33" s="24"/>
      <c r="H33" s="24"/>
      <c r="J33" s="14"/>
      <c r="K33" s="14"/>
      <c r="L33" s="14"/>
      <c r="M33" s="14"/>
    </row>
    <row r="34" spans="1:13" ht="15.75" thickBot="1" x14ac:dyDescent="0.3">
      <c r="A34" s="26" t="s">
        <v>33</v>
      </c>
      <c r="B34" s="11" t="s">
        <v>9</v>
      </c>
      <c r="C34" s="16" t="s">
        <v>8</v>
      </c>
      <c r="D34" s="17">
        <f>SUM(D31:D32)</f>
        <v>275234</v>
      </c>
      <c r="E34" s="18" t="s">
        <v>8</v>
      </c>
      <c r="F34" s="11" t="s">
        <v>8</v>
      </c>
      <c r="G34" s="16" t="s">
        <v>8</v>
      </c>
      <c r="H34" s="17">
        <v>289360</v>
      </c>
      <c r="J34" s="14">
        <v>0.20710000000000001</v>
      </c>
      <c r="K34" s="14">
        <v>0.25319999999999998</v>
      </c>
      <c r="L34" s="14">
        <v>0.05</v>
      </c>
      <c r="M34" s="14"/>
    </row>
    <row r="35" spans="1:13" x14ac:dyDescent="0.25">
      <c r="A35" s="23"/>
      <c r="B35" s="23" t="s">
        <v>21</v>
      </c>
      <c r="C35" s="24"/>
      <c r="D35" s="24"/>
      <c r="E35" s="25"/>
      <c r="F35" s="23"/>
      <c r="G35" s="24"/>
      <c r="H35" s="24"/>
      <c r="J35" s="14"/>
      <c r="K35" s="14"/>
      <c r="L35" s="14"/>
      <c r="M35" s="14"/>
    </row>
    <row r="36" spans="1:13" x14ac:dyDescent="0.25">
      <c r="A36" s="13" t="s">
        <v>34</v>
      </c>
      <c r="B36" s="7" t="s">
        <v>9</v>
      </c>
      <c r="C36" s="6"/>
      <c r="D36" s="6"/>
      <c r="E36" s="6"/>
      <c r="F36" s="7" t="s">
        <v>8</v>
      </c>
      <c r="G36" s="6"/>
      <c r="H36" s="6"/>
      <c r="J36" s="14"/>
      <c r="K36" s="14"/>
      <c r="L36" s="14"/>
      <c r="M36" s="14"/>
    </row>
    <row r="37" spans="1:13" x14ac:dyDescent="0.25">
      <c r="A37" s="27" t="s">
        <v>35</v>
      </c>
      <c r="B37" s="11" t="s">
        <v>9</v>
      </c>
      <c r="C37" s="31"/>
      <c r="D37" s="31"/>
      <c r="E37" s="31"/>
      <c r="F37" s="11" t="s">
        <v>8</v>
      </c>
      <c r="G37" s="31"/>
      <c r="H37" s="31"/>
      <c r="J37" s="14"/>
      <c r="K37" s="14"/>
      <c r="L37" s="14"/>
      <c r="M37" s="14"/>
    </row>
    <row r="38" spans="1:13" ht="25.5" x14ac:dyDescent="0.25">
      <c r="A38" s="19" t="s">
        <v>36</v>
      </c>
      <c r="B38" s="7" t="s">
        <v>9</v>
      </c>
      <c r="C38" s="20" t="s">
        <v>8</v>
      </c>
      <c r="D38" s="32" t="s">
        <v>37</v>
      </c>
      <c r="E38" s="22" t="s">
        <v>8</v>
      </c>
      <c r="F38" s="7" t="s">
        <v>8</v>
      </c>
      <c r="G38" s="20" t="s">
        <v>8</v>
      </c>
      <c r="H38" s="32" t="s">
        <v>37</v>
      </c>
      <c r="J38" s="14"/>
      <c r="K38" s="14"/>
      <c r="L38" s="14"/>
      <c r="M38" s="14"/>
    </row>
    <row r="39" spans="1:13" ht="25.5" x14ac:dyDescent="0.25">
      <c r="A39" s="15" t="s">
        <v>38</v>
      </c>
      <c r="B39" s="11" t="s">
        <v>9</v>
      </c>
      <c r="C39" s="16" t="s">
        <v>8</v>
      </c>
      <c r="D39" s="33">
        <v>17</v>
      </c>
      <c r="E39" s="18" t="s">
        <v>8</v>
      </c>
      <c r="F39" s="11" t="s">
        <v>8</v>
      </c>
      <c r="G39" s="16" t="s">
        <v>8</v>
      </c>
      <c r="H39" s="33">
        <v>17</v>
      </c>
      <c r="J39" s="14">
        <v>0</v>
      </c>
      <c r="K39" s="14">
        <v>0</v>
      </c>
      <c r="L39" s="14">
        <v>0</v>
      </c>
      <c r="M39" s="14"/>
    </row>
    <row r="40" spans="1:13" x14ac:dyDescent="0.25">
      <c r="A40" s="19" t="s">
        <v>39</v>
      </c>
      <c r="B40" s="7" t="s">
        <v>9</v>
      </c>
      <c r="C40" s="20" t="s">
        <v>8</v>
      </c>
      <c r="D40" s="21">
        <v>170166</v>
      </c>
      <c r="E40" s="22" t="s">
        <v>8</v>
      </c>
      <c r="F40" s="7" t="s">
        <v>8</v>
      </c>
      <c r="G40" s="20" t="s">
        <v>8</v>
      </c>
      <c r="H40" s="21">
        <v>144204</v>
      </c>
      <c r="J40" s="14">
        <v>0.128</v>
      </c>
      <c r="K40" s="14">
        <v>0.12620000000000001</v>
      </c>
      <c r="L40" s="14">
        <v>0.18</v>
      </c>
      <c r="M40" s="14"/>
    </row>
    <row r="41" spans="1:13" x14ac:dyDescent="0.25">
      <c r="A41" s="15" t="s">
        <v>40</v>
      </c>
      <c r="B41" s="11" t="s">
        <v>9</v>
      </c>
      <c r="C41" s="16" t="s">
        <v>8</v>
      </c>
      <c r="D41" s="17">
        <v>901339</v>
      </c>
      <c r="E41" s="18" t="s">
        <v>8</v>
      </c>
      <c r="F41" s="11" t="s">
        <v>8</v>
      </c>
      <c r="G41" s="16" t="s">
        <v>8</v>
      </c>
      <c r="H41" s="17">
        <v>701975</v>
      </c>
      <c r="J41" s="14">
        <v>0.67820000000000003</v>
      </c>
      <c r="K41" s="14">
        <v>0.61429999999999996</v>
      </c>
      <c r="L41" s="14">
        <v>0.28000000000000003</v>
      </c>
      <c r="M41" s="14"/>
    </row>
    <row r="42" spans="1:13" ht="15.75" thickBot="1" x14ac:dyDescent="0.3">
      <c r="A42" s="19" t="s">
        <v>41</v>
      </c>
      <c r="B42" s="7" t="s">
        <v>9</v>
      </c>
      <c r="C42" s="20" t="s">
        <v>8</v>
      </c>
      <c r="D42" s="34">
        <v>-17747</v>
      </c>
      <c r="E42" s="22"/>
      <c r="F42" s="7" t="s">
        <v>8</v>
      </c>
      <c r="G42" s="20" t="s">
        <v>8</v>
      </c>
      <c r="H42" s="21">
        <v>7235</v>
      </c>
      <c r="J42" s="14">
        <v>1.3299999999999999E-2</v>
      </c>
      <c r="K42" s="14">
        <v>0.63</v>
      </c>
      <c r="L42" s="14">
        <v>1.45</v>
      </c>
      <c r="M42" s="14"/>
    </row>
    <row r="43" spans="1:13" x14ac:dyDescent="0.25">
      <c r="A43" s="23"/>
      <c r="B43" s="23" t="s">
        <v>21</v>
      </c>
      <c r="C43" s="24"/>
      <c r="D43" s="24"/>
      <c r="E43" s="25"/>
      <c r="F43" s="23"/>
      <c r="G43" s="24"/>
      <c r="H43" s="24"/>
      <c r="J43" s="14"/>
      <c r="K43" s="14"/>
      <c r="L43" s="14"/>
      <c r="M43" s="14"/>
    </row>
    <row r="44" spans="1:13" ht="15.75" thickBot="1" x14ac:dyDescent="0.3">
      <c r="A44" s="26" t="s">
        <v>42</v>
      </c>
      <c r="B44" s="11" t="s">
        <v>9</v>
      </c>
      <c r="C44" s="16" t="s">
        <v>8</v>
      </c>
      <c r="D44" s="17">
        <f>SUM(D39:D42)</f>
        <v>1053775</v>
      </c>
      <c r="E44" s="18"/>
      <c r="F44" s="11" t="s">
        <v>8</v>
      </c>
      <c r="G44" s="16" t="s">
        <v>8</v>
      </c>
      <c r="H44" s="17">
        <f>SUM(H39:H42)</f>
        <v>853431</v>
      </c>
      <c r="J44" s="14">
        <v>0.79290000000000005</v>
      </c>
      <c r="K44" s="14">
        <v>0.74680000000000002</v>
      </c>
      <c r="L44" s="14">
        <v>0.23</v>
      </c>
      <c r="M44" s="14"/>
    </row>
    <row r="45" spans="1:13" x14ac:dyDescent="0.25">
      <c r="A45" s="23"/>
      <c r="B45" s="23" t="s">
        <v>21</v>
      </c>
      <c r="C45" s="24"/>
      <c r="D45" s="24"/>
      <c r="E45" s="25"/>
      <c r="F45" s="23"/>
      <c r="G45" s="24"/>
      <c r="H45" s="24"/>
      <c r="J45" s="14"/>
      <c r="K45" s="14"/>
      <c r="L45" s="14"/>
      <c r="M45" s="14"/>
    </row>
    <row r="46" spans="1:13" ht="15.75" thickBot="1" x14ac:dyDescent="0.3">
      <c r="A46" s="35" t="s">
        <v>43</v>
      </c>
      <c r="B46" s="7" t="s">
        <v>9</v>
      </c>
      <c r="C46" s="20" t="s">
        <v>15</v>
      </c>
      <c r="D46" s="21">
        <f>+D44+D34</f>
        <v>1329009</v>
      </c>
      <c r="E46" s="22" t="s">
        <v>8</v>
      </c>
      <c r="F46" s="7" t="s">
        <v>8</v>
      </c>
      <c r="G46" s="20" t="s">
        <v>15</v>
      </c>
      <c r="H46" s="21">
        <v>1142791</v>
      </c>
      <c r="J46" s="14"/>
      <c r="K46" s="14"/>
      <c r="L46" s="14">
        <v>0.16</v>
      </c>
      <c r="M46" s="14"/>
    </row>
    <row r="47" spans="1:13" ht="15.75" thickTop="1" x14ac:dyDescent="0.25">
      <c r="A47" s="23"/>
      <c r="B47" s="23" t="s">
        <v>21</v>
      </c>
      <c r="C47" s="28"/>
      <c r="D47" s="28"/>
      <c r="E47" s="25"/>
      <c r="F47" s="23"/>
      <c r="G47" s="28"/>
      <c r="H47" s="28"/>
    </row>
    <row r="48" spans="1:13" x14ac:dyDescent="0.25">
      <c r="A48" s="36" t="s">
        <v>44</v>
      </c>
    </row>
    <row r="49" spans="1:1" x14ac:dyDescent="0.25">
      <c r="A49" s="37" t="s">
        <v>8</v>
      </c>
    </row>
    <row r="50" spans="1:1" x14ac:dyDescent="0.25">
      <c r="A50" s="36" t="s">
        <v>45</v>
      </c>
    </row>
  </sheetData>
  <mergeCells count="3">
    <mergeCell ref="C6:H6"/>
    <mergeCell ref="C7:D7"/>
    <mergeCell ref="G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A7" workbookViewId="0">
      <selection activeCell="P36" sqref="P36"/>
    </sheetView>
  </sheetViews>
  <sheetFormatPr defaultRowHeight="15" x14ac:dyDescent="0.25"/>
  <cols>
    <col min="1" max="1" width="49" customWidth="1"/>
    <col min="4" max="4" width="11.5703125" customWidth="1"/>
    <col min="5" max="5" width="3.42578125" customWidth="1"/>
    <col min="6" max="6" width="4.7109375" customWidth="1"/>
    <col min="8" max="8" width="10.140625" customWidth="1"/>
    <col min="9" max="9" width="3.42578125" customWidth="1"/>
    <col min="10" max="10" width="3" customWidth="1"/>
    <col min="12" max="12" width="10.42578125" customWidth="1"/>
    <col min="13" max="13" width="4" customWidth="1"/>
  </cols>
  <sheetData>
    <row r="1" spans="1:18" x14ac:dyDescent="0.25">
      <c r="K1" t="s">
        <v>298</v>
      </c>
    </row>
    <row r="2" spans="1:18" x14ac:dyDescent="0.25">
      <c r="A2" s="38" t="s">
        <v>46</v>
      </c>
    </row>
    <row r="4" spans="1:18" x14ac:dyDescent="0.25">
      <c r="A4" s="1" t="s">
        <v>0</v>
      </c>
    </row>
    <row r="5" spans="1:18" x14ac:dyDescent="0.25">
      <c r="A5" s="1" t="s">
        <v>47</v>
      </c>
    </row>
    <row r="6" spans="1:18" x14ac:dyDescent="0.25">
      <c r="A6" s="1" t="s">
        <v>4</v>
      </c>
    </row>
    <row r="7" spans="1:18" x14ac:dyDescent="0.25">
      <c r="A7" s="4"/>
      <c r="N7" s="3" t="s">
        <v>5</v>
      </c>
      <c r="O7" s="3"/>
      <c r="P7" s="3"/>
      <c r="Q7" s="3" t="s">
        <v>6</v>
      </c>
      <c r="R7" s="3"/>
    </row>
    <row r="8" spans="1:18" x14ac:dyDescent="0.25">
      <c r="A8" s="5"/>
      <c r="B8" s="6"/>
      <c r="C8" s="5"/>
      <c r="D8" s="5"/>
      <c r="E8" s="5"/>
      <c r="F8" s="6"/>
      <c r="G8" s="5"/>
      <c r="H8" s="5"/>
      <c r="I8" s="5"/>
      <c r="J8" s="6"/>
      <c r="K8" s="5"/>
      <c r="N8" s="3" t="s">
        <v>7</v>
      </c>
      <c r="O8" s="3"/>
      <c r="P8" s="3"/>
      <c r="Q8" s="3"/>
      <c r="R8" s="3"/>
    </row>
    <row r="9" spans="1:18" ht="15.75" thickBot="1" x14ac:dyDescent="0.3">
      <c r="A9" s="7" t="s">
        <v>8</v>
      </c>
      <c r="B9" s="7" t="s">
        <v>9</v>
      </c>
      <c r="C9" s="56" t="s">
        <v>48</v>
      </c>
      <c r="D9" s="56"/>
      <c r="E9" s="56"/>
      <c r="F9" s="56"/>
      <c r="G9" s="56"/>
      <c r="H9" s="56"/>
      <c r="I9" s="56"/>
      <c r="J9" s="56"/>
      <c r="K9" s="56"/>
      <c r="L9" s="56"/>
      <c r="M9" s="7" t="s">
        <v>8</v>
      </c>
      <c r="N9" s="3"/>
      <c r="O9" s="3"/>
      <c r="P9" s="3"/>
      <c r="Q9" s="8" t="s">
        <v>11</v>
      </c>
      <c r="R9" s="8" t="s">
        <v>49</v>
      </c>
    </row>
    <row r="10" spans="1:18" ht="15.75" thickBot="1" x14ac:dyDescent="0.3">
      <c r="A10" s="7" t="s">
        <v>8</v>
      </c>
      <c r="B10" s="7" t="s">
        <v>9</v>
      </c>
      <c r="C10" s="57">
        <v>2009</v>
      </c>
      <c r="D10" s="57"/>
      <c r="E10" s="7" t="s">
        <v>8</v>
      </c>
      <c r="F10" s="7" t="s">
        <v>8</v>
      </c>
      <c r="G10" s="57">
        <v>2008</v>
      </c>
      <c r="H10" s="57"/>
      <c r="I10" s="7" t="s">
        <v>8</v>
      </c>
      <c r="J10" s="7" t="s">
        <v>8</v>
      </c>
      <c r="K10" s="57">
        <v>2007</v>
      </c>
      <c r="L10" s="57"/>
      <c r="M10" t="s">
        <v>8</v>
      </c>
      <c r="N10" s="9">
        <v>2009</v>
      </c>
      <c r="O10" s="9">
        <v>2008</v>
      </c>
      <c r="P10" s="9">
        <v>2007</v>
      </c>
      <c r="Q10" s="9">
        <v>2009</v>
      </c>
      <c r="R10" s="9">
        <v>2008</v>
      </c>
    </row>
    <row r="11" spans="1:18" x14ac:dyDescent="0.25">
      <c r="A11" s="27" t="s">
        <v>50</v>
      </c>
      <c r="B11" s="11" t="s">
        <v>9</v>
      </c>
      <c r="C11" s="16" t="s">
        <v>15</v>
      </c>
      <c r="D11" s="17">
        <v>1834618</v>
      </c>
      <c r="E11" s="18" t="s">
        <v>8</v>
      </c>
      <c r="F11" s="11" t="s">
        <v>8</v>
      </c>
      <c r="G11" s="16"/>
      <c r="H11" s="17">
        <v>1507724</v>
      </c>
      <c r="I11" s="18" t="s">
        <v>8</v>
      </c>
      <c r="J11" s="11" t="s">
        <v>8</v>
      </c>
      <c r="K11" s="16" t="s">
        <v>15</v>
      </c>
      <c r="L11" s="17">
        <v>1224717</v>
      </c>
      <c r="M11" t="s">
        <v>8</v>
      </c>
      <c r="N11" s="14">
        <f>ROUND(D11/D$11,4)</f>
        <v>1</v>
      </c>
      <c r="O11" s="14">
        <f>ROUND(H11/H$11,4)</f>
        <v>1</v>
      </c>
      <c r="P11" s="14">
        <f>ROUND(L11/L$11,4)</f>
        <v>1</v>
      </c>
      <c r="Q11" s="14">
        <f>ROUND((D11-H11)/H11,4)</f>
        <v>0.21679999999999999</v>
      </c>
      <c r="R11" s="14">
        <f>ROUND((H11-L11)/L11,4)</f>
        <v>0.2311</v>
      </c>
    </row>
    <row r="12" spans="1:18" ht="26.25" thickBot="1" x14ac:dyDescent="0.3">
      <c r="A12" s="13" t="s">
        <v>51</v>
      </c>
      <c r="B12" s="7" t="s">
        <v>9</v>
      </c>
      <c r="C12" s="20" t="s">
        <v>8</v>
      </c>
      <c r="D12" s="21">
        <v>1121140</v>
      </c>
      <c r="E12" s="22" t="s">
        <v>8</v>
      </c>
      <c r="F12" s="7" t="s">
        <v>8</v>
      </c>
      <c r="G12" s="20"/>
      <c r="H12" s="21">
        <v>930952</v>
      </c>
      <c r="I12" s="22" t="s">
        <v>8</v>
      </c>
      <c r="J12" s="7" t="s">
        <v>8</v>
      </c>
      <c r="K12" s="20" t="s">
        <v>8</v>
      </c>
      <c r="L12" s="21">
        <v>772796</v>
      </c>
      <c r="M12" t="s">
        <v>8</v>
      </c>
      <c r="N12" s="14">
        <v>0.61109999999999998</v>
      </c>
      <c r="O12" s="14">
        <v>0.61739999999999995</v>
      </c>
      <c r="P12" s="14">
        <v>0.63100000000000001</v>
      </c>
      <c r="Q12" s="14">
        <v>0.2</v>
      </c>
      <c r="R12" s="14">
        <v>0.2</v>
      </c>
    </row>
    <row r="13" spans="1:18" x14ac:dyDescent="0.25">
      <c r="A13" s="23"/>
      <c r="B13" s="23" t="s">
        <v>21</v>
      </c>
      <c r="C13" s="24"/>
      <c r="D13" s="24"/>
      <c r="E13" s="25"/>
      <c r="F13" s="23"/>
      <c r="G13" s="24"/>
      <c r="H13" s="24"/>
      <c r="I13" s="25"/>
      <c r="J13" s="23"/>
      <c r="K13" s="24"/>
      <c r="L13" s="24"/>
      <c r="N13" s="14"/>
      <c r="O13" s="14"/>
      <c r="P13" s="14"/>
      <c r="Q13" s="14"/>
      <c r="R13" s="14"/>
    </row>
    <row r="14" spans="1:18" x14ac:dyDescent="0.25">
      <c r="A14" s="15" t="s">
        <v>52</v>
      </c>
      <c r="B14" s="11" t="s">
        <v>9</v>
      </c>
      <c r="C14" s="16" t="s">
        <v>8</v>
      </c>
      <c r="D14" s="17">
        <f>+D11-D12</f>
        <v>713478</v>
      </c>
      <c r="E14" s="18" t="s">
        <v>8</v>
      </c>
      <c r="F14" s="11" t="s">
        <v>8</v>
      </c>
      <c r="G14" s="16"/>
      <c r="H14" s="17">
        <f>+H11-H12</f>
        <v>576772</v>
      </c>
      <c r="I14" s="18" t="s">
        <v>8</v>
      </c>
      <c r="J14" s="11" t="s">
        <v>8</v>
      </c>
      <c r="K14" s="16" t="s">
        <v>8</v>
      </c>
      <c r="L14" s="17">
        <f>+L11-L12</f>
        <v>451921</v>
      </c>
      <c r="M14" t="s">
        <v>8</v>
      </c>
      <c r="N14" s="14">
        <v>0.38890000000000002</v>
      </c>
      <c r="O14" s="14">
        <v>0.38250000000000001</v>
      </c>
      <c r="P14" s="14">
        <v>0.36899999999999999</v>
      </c>
      <c r="Q14" s="14">
        <v>0.18</v>
      </c>
      <c r="R14" s="14">
        <v>0.28000000000000003</v>
      </c>
    </row>
    <row r="15" spans="1:18" ht="15.75" thickBot="1" x14ac:dyDescent="0.3">
      <c r="A15" s="13" t="s">
        <v>53</v>
      </c>
      <c r="B15" s="7" t="s">
        <v>9</v>
      </c>
      <c r="C15" s="20" t="s">
        <v>8</v>
      </c>
      <c r="D15" s="21">
        <v>414043</v>
      </c>
      <c r="E15" s="22" t="s">
        <v>8</v>
      </c>
      <c r="F15" s="7" t="s">
        <v>8</v>
      </c>
      <c r="G15" s="20"/>
      <c r="H15" s="21">
        <v>351827</v>
      </c>
      <c r="I15" s="22" t="s">
        <v>8</v>
      </c>
      <c r="J15" s="7" t="s">
        <v>8</v>
      </c>
      <c r="K15" s="20" t="s">
        <v>8</v>
      </c>
      <c r="L15" s="21">
        <v>287932</v>
      </c>
      <c r="M15" t="s">
        <v>8</v>
      </c>
      <c r="N15" s="14">
        <v>0.22570000000000001</v>
      </c>
      <c r="O15" s="14">
        <v>0.23330000000000001</v>
      </c>
      <c r="P15" s="14">
        <v>0.2351</v>
      </c>
      <c r="Q15" s="14">
        <v>0.18</v>
      </c>
      <c r="R15" s="14">
        <v>0.22</v>
      </c>
    </row>
    <row r="16" spans="1:18" x14ac:dyDescent="0.25">
      <c r="A16" s="23"/>
      <c r="B16" s="23" t="s">
        <v>21</v>
      </c>
      <c r="C16" s="24"/>
      <c r="D16" s="24"/>
      <c r="E16" s="25"/>
      <c r="F16" s="23"/>
      <c r="G16" s="24"/>
      <c r="H16" s="24"/>
      <c r="I16" s="25"/>
      <c r="J16" s="23"/>
      <c r="K16" s="24"/>
      <c r="L16" s="24"/>
      <c r="Q16" s="14"/>
      <c r="R16" s="14"/>
    </row>
    <row r="17" spans="1:18" x14ac:dyDescent="0.25">
      <c r="A17" s="15" t="s">
        <v>54</v>
      </c>
      <c r="B17" s="11" t="s">
        <v>9</v>
      </c>
      <c r="C17" s="16" t="s">
        <v>8</v>
      </c>
      <c r="D17" s="17">
        <f>+D14-D15</f>
        <v>299435</v>
      </c>
      <c r="E17" s="18" t="s">
        <v>8</v>
      </c>
      <c r="F17" s="11" t="s">
        <v>8</v>
      </c>
      <c r="G17" s="16"/>
      <c r="H17" s="17">
        <v>224945</v>
      </c>
      <c r="I17" s="18" t="s">
        <v>8</v>
      </c>
      <c r="J17" s="11" t="s">
        <v>8</v>
      </c>
      <c r="K17" s="16" t="s">
        <v>8</v>
      </c>
      <c r="L17" s="17">
        <v>163989</v>
      </c>
      <c r="M17" t="s">
        <v>8</v>
      </c>
      <c r="N17" s="14">
        <v>0.16320000000000001</v>
      </c>
      <c r="O17" s="14">
        <v>0.1492</v>
      </c>
      <c r="P17" s="14">
        <v>0.13389999999999999</v>
      </c>
      <c r="Q17" s="14">
        <v>0.33</v>
      </c>
      <c r="R17" s="14">
        <v>0.37</v>
      </c>
    </row>
    <row r="18" spans="1:18" x14ac:dyDescent="0.25">
      <c r="A18" s="13" t="s">
        <v>55</v>
      </c>
      <c r="B18" s="7" t="s">
        <v>9</v>
      </c>
      <c r="C18" s="20" t="s">
        <v>8</v>
      </c>
      <c r="D18" s="21">
        <v>11504</v>
      </c>
      <c r="E18" s="22" t="s">
        <v>8</v>
      </c>
      <c r="F18" s="7" t="s">
        <v>8</v>
      </c>
      <c r="G18" s="20"/>
      <c r="H18" s="21">
        <v>9390</v>
      </c>
      <c r="I18" s="22" t="s">
        <v>8</v>
      </c>
      <c r="J18" s="7" t="s">
        <v>8</v>
      </c>
      <c r="K18" s="20" t="s">
        <v>8</v>
      </c>
      <c r="L18" s="21">
        <v>6531</v>
      </c>
      <c r="M18" t="s">
        <v>8</v>
      </c>
      <c r="N18" s="14">
        <v>6.3E-3</v>
      </c>
      <c r="O18" s="14">
        <v>6.2300000000000003E-3</v>
      </c>
      <c r="P18" s="14">
        <v>5.3E-3</v>
      </c>
      <c r="Q18" s="14">
        <v>0.22</v>
      </c>
      <c r="R18" s="14">
        <v>0.44</v>
      </c>
    </row>
    <row r="19" spans="1:18" x14ac:dyDescent="0.25">
      <c r="A19" s="27" t="s">
        <v>56</v>
      </c>
      <c r="B19" s="11" t="s">
        <v>9</v>
      </c>
      <c r="C19" s="16" t="s">
        <v>8</v>
      </c>
      <c r="D19" s="33">
        <v>694</v>
      </c>
      <c r="E19" s="18" t="s">
        <v>8</v>
      </c>
      <c r="F19" s="11" t="s">
        <v>8</v>
      </c>
      <c r="G19" s="16"/>
      <c r="H19" s="33">
        <v>575</v>
      </c>
      <c r="I19" s="18" t="s">
        <v>8</v>
      </c>
      <c r="J19" s="11" t="s">
        <v>8</v>
      </c>
      <c r="K19" s="16" t="s">
        <v>8</v>
      </c>
      <c r="L19" s="33">
        <v>353</v>
      </c>
      <c r="M19" t="s">
        <v>8</v>
      </c>
      <c r="N19" s="14">
        <v>4.0000000000000002E-4</v>
      </c>
      <c r="O19" s="14">
        <v>4.0000000000000002E-4</v>
      </c>
      <c r="P19" s="14">
        <v>2.9999999999999997E-4</v>
      </c>
      <c r="Q19" s="14">
        <v>0.21</v>
      </c>
      <c r="R19" s="14">
        <v>0.63</v>
      </c>
    </row>
    <row r="20" spans="1:18" ht="15.75" thickBot="1" x14ac:dyDescent="0.3">
      <c r="A20" s="13" t="s">
        <v>57</v>
      </c>
      <c r="B20" s="7" t="s">
        <v>9</v>
      </c>
      <c r="C20" s="20" t="s">
        <v>8</v>
      </c>
      <c r="D20" s="34">
        <v>-2143</v>
      </c>
      <c r="E20" s="22"/>
      <c r="F20" s="7" t="s">
        <v>8</v>
      </c>
      <c r="G20" s="20"/>
      <c r="H20" s="32">
        <v>-515</v>
      </c>
      <c r="I20" s="22"/>
      <c r="J20" s="7" t="s">
        <v>8</v>
      </c>
      <c r="K20" s="20" t="s">
        <v>8</v>
      </c>
      <c r="L20" s="32">
        <v>-715</v>
      </c>
      <c r="N20" s="14">
        <v>1.1999999999999999E-3</v>
      </c>
      <c r="O20" s="14">
        <v>2.9999999999999997E-4</v>
      </c>
      <c r="P20" s="14">
        <v>5.9999999999999995E-4</v>
      </c>
      <c r="Q20" s="14">
        <v>3.16</v>
      </c>
      <c r="R20" s="14">
        <v>0.28000000000000003</v>
      </c>
    </row>
    <row r="21" spans="1:18" x14ac:dyDescent="0.25">
      <c r="A21" s="23"/>
      <c r="B21" s="23" t="s">
        <v>21</v>
      </c>
      <c r="C21" s="24"/>
      <c r="D21" s="24"/>
      <c r="E21" s="25"/>
      <c r="F21" s="23"/>
      <c r="G21" s="24"/>
      <c r="H21" s="24"/>
      <c r="I21" s="25"/>
      <c r="J21" s="23"/>
      <c r="K21" s="24"/>
      <c r="L21" s="24"/>
      <c r="Q21" s="14"/>
      <c r="R21" s="14"/>
    </row>
    <row r="22" spans="1:18" x14ac:dyDescent="0.25">
      <c r="A22" s="15" t="s">
        <v>58</v>
      </c>
      <c r="B22" s="11" t="s">
        <v>9</v>
      </c>
      <c r="C22" s="16" t="s">
        <v>8</v>
      </c>
      <c r="D22" s="17">
        <f>+D17+D18+D19+D20</f>
        <v>309490</v>
      </c>
      <c r="E22" s="18" t="s">
        <v>8</v>
      </c>
      <c r="F22" s="11" t="s">
        <v>8</v>
      </c>
      <c r="G22" s="16"/>
      <c r="H22" s="17">
        <f>+H17+H18+H19+H20</f>
        <v>234395</v>
      </c>
      <c r="I22" s="18" t="s">
        <v>8</v>
      </c>
      <c r="J22" s="11" t="s">
        <v>8</v>
      </c>
      <c r="K22" s="16" t="s">
        <v>8</v>
      </c>
      <c r="L22" s="17">
        <f>+L17+L18+L19+L20</f>
        <v>170158</v>
      </c>
      <c r="M22" t="s">
        <v>8</v>
      </c>
      <c r="N22" s="14">
        <v>0.16869999999999999</v>
      </c>
      <c r="O22" s="14">
        <v>0.1555</v>
      </c>
      <c r="P22" s="14">
        <v>0.1389</v>
      </c>
      <c r="Q22" s="14">
        <v>0.32</v>
      </c>
      <c r="R22" s="14">
        <v>0.38</v>
      </c>
    </row>
    <row r="23" spans="1:18" ht="15.75" thickBot="1" x14ac:dyDescent="0.3">
      <c r="A23" s="13" t="s">
        <v>59</v>
      </c>
      <c r="B23" s="7" t="s">
        <v>9</v>
      </c>
      <c r="C23" s="20" t="s">
        <v>8</v>
      </c>
      <c r="D23" s="21">
        <v>110126</v>
      </c>
      <c r="E23" s="22" t="s">
        <v>8</v>
      </c>
      <c r="F23" s="7" t="s">
        <v>8</v>
      </c>
      <c r="G23" s="20"/>
      <c r="H23" s="21">
        <v>74164</v>
      </c>
      <c r="I23" s="22" t="s">
        <v>8</v>
      </c>
      <c r="J23" s="7" t="s">
        <v>8</v>
      </c>
      <c r="K23" s="20" t="s">
        <v>8</v>
      </c>
      <c r="L23" s="21">
        <v>53952</v>
      </c>
      <c r="M23" t="s">
        <v>8</v>
      </c>
      <c r="N23" s="14">
        <v>0.06</v>
      </c>
      <c r="O23" s="14">
        <v>4.9200000000000001E-2</v>
      </c>
      <c r="P23" s="14">
        <v>4.3999999999999997E-2</v>
      </c>
      <c r="Q23" s="14">
        <v>0.48</v>
      </c>
      <c r="R23" s="14">
        <v>0.37</v>
      </c>
    </row>
    <row r="24" spans="1:18" x14ac:dyDescent="0.25">
      <c r="A24" s="23"/>
      <c r="B24" s="23" t="s">
        <v>21</v>
      </c>
      <c r="C24" s="24"/>
      <c r="D24" s="24"/>
      <c r="E24" s="25"/>
      <c r="F24" s="23"/>
      <c r="G24" s="24"/>
      <c r="H24" s="24"/>
      <c r="I24" s="25"/>
      <c r="J24" s="23"/>
      <c r="K24" s="24"/>
      <c r="L24" s="24"/>
      <c r="Q24" s="14"/>
      <c r="R24" s="14"/>
    </row>
    <row r="25" spans="1:18" ht="15.75" thickBot="1" x14ac:dyDescent="0.3">
      <c r="A25" s="15" t="s">
        <v>60</v>
      </c>
      <c r="B25" s="11" t="s">
        <v>9</v>
      </c>
      <c r="C25" s="16" t="s">
        <v>15</v>
      </c>
      <c r="D25" s="17">
        <f>+D22-D23</f>
        <v>199364</v>
      </c>
      <c r="E25" s="18" t="s">
        <v>8</v>
      </c>
      <c r="F25" s="11" t="s">
        <v>8</v>
      </c>
      <c r="G25" s="16"/>
      <c r="H25" s="17">
        <f>+H22-H23</f>
        <v>160231</v>
      </c>
      <c r="I25" s="18" t="s">
        <v>8</v>
      </c>
      <c r="J25" s="11" t="s">
        <v>8</v>
      </c>
      <c r="K25" s="16" t="s">
        <v>15</v>
      </c>
      <c r="L25" s="17">
        <f>+L22-L23</f>
        <v>116206</v>
      </c>
      <c r="M25" t="s">
        <v>8</v>
      </c>
      <c r="N25" s="14">
        <v>0.1087</v>
      </c>
      <c r="O25" s="14">
        <v>0.10630000000000001</v>
      </c>
      <c r="P25" s="14">
        <v>9.4899999999999998E-2</v>
      </c>
      <c r="Q25" s="14">
        <v>0.24</v>
      </c>
      <c r="R25" s="14">
        <v>0.38</v>
      </c>
    </row>
    <row r="26" spans="1:18" ht="15.75" thickTop="1" x14ac:dyDescent="0.25">
      <c r="A26" s="23"/>
      <c r="B26" s="23" t="s">
        <v>21</v>
      </c>
      <c r="C26" s="28"/>
      <c r="D26" s="28"/>
      <c r="E26" s="25"/>
      <c r="F26" s="23"/>
      <c r="G26" s="28"/>
      <c r="H26" s="28"/>
      <c r="I26" s="25"/>
      <c r="J26" s="23"/>
      <c r="K26" s="28"/>
      <c r="L26" s="28"/>
    </row>
    <row r="27" spans="1:18" x14ac:dyDescent="0.25">
      <c r="A27" s="13" t="s">
        <v>61</v>
      </c>
      <c r="B27" s="7" t="s">
        <v>9</v>
      </c>
      <c r="C27" s="6"/>
      <c r="D27" s="6"/>
      <c r="E27" s="6"/>
      <c r="F27" s="7" t="s">
        <v>8</v>
      </c>
      <c r="G27" s="6"/>
      <c r="H27" s="6"/>
      <c r="I27" s="6"/>
      <c r="J27" s="7" t="s">
        <v>8</v>
      </c>
      <c r="K27" s="6"/>
      <c r="L27" s="6"/>
    </row>
    <row r="28" spans="1:18" ht="15.75" thickBot="1" x14ac:dyDescent="0.3">
      <c r="A28" s="15" t="s">
        <v>62</v>
      </c>
      <c r="B28" s="11" t="s">
        <v>9</v>
      </c>
      <c r="C28" s="16" t="s">
        <v>15</v>
      </c>
      <c r="D28" s="33">
        <v>1.2</v>
      </c>
      <c r="E28" s="18" t="s">
        <v>8</v>
      </c>
      <c r="F28" s="11" t="s">
        <v>8</v>
      </c>
      <c r="G28" s="16"/>
      <c r="H28" s="33">
        <v>0.97</v>
      </c>
      <c r="I28" s="18" t="s">
        <v>8</v>
      </c>
      <c r="J28" s="11" t="s">
        <v>8</v>
      </c>
      <c r="K28" s="16" t="s">
        <v>15</v>
      </c>
      <c r="L28" s="33">
        <v>0.71</v>
      </c>
      <c r="M28" t="s">
        <v>8</v>
      </c>
      <c r="N28">
        <v>0</v>
      </c>
      <c r="O28">
        <v>0</v>
      </c>
      <c r="P28">
        <v>0</v>
      </c>
      <c r="Q28" s="14">
        <v>0.24</v>
      </c>
      <c r="R28" s="14">
        <v>0.37</v>
      </c>
    </row>
    <row r="29" spans="1:18" ht="15.75" thickTop="1" x14ac:dyDescent="0.25">
      <c r="A29" s="23"/>
      <c r="B29" s="23" t="s">
        <v>21</v>
      </c>
      <c r="C29" s="28"/>
      <c r="D29" s="28"/>
      <c r="E29" s="25"/>
      <c r="F29" s="23"/>
      <c r="G29" s="28"/>
      <c r="H29" s="28"/>
      <c r="I29" s="25"/>
      <c r="J29" s="23"/>
      <c r="K29" s="28"/>
      <c r="L29" s="28"/>
    </row>
    <row r="30" spans="1:18" ht="15.75" thickBot="1" x14ac:dyDescent="0.3">
      <c r="A30" s="19" t="s">
        <v>63</v>
      </c>
      <c r="B30" s="7" t="s">
        <v>9</v>
      </c>
      <c r="C30" s="20" t="s">
        <v>15</v>
      </c>
      <c r="D30" s="32">
        <v>1.17</v>
      </c>
      <c r="E30" s="22" t="s">
        <v>8</v>
      </c>
      <c r="F30" s="7" t="s">
        <v>8</v>
      </c>
      <c r="G30" s="20"/>
      <c r="H30" s="32">
        <v>0.94</v>
      </c>
      <c r="I30" s="22" t="s">
        <v>8</v>
      </c>
      <c r="J30" s="7" t="s">
        <v>8</v>
      </c>
      <c r="K30" s="20" t="s">
        <v>15</v>
      </c>
      <c r="L30" s="32">
        <v>0.69</v>
      </c>
      <c r="M30" t="s">
        <v>8</v>
      </c>
      <c r="N30">
        <v>0</v>
      </c>
      <c r="O30">
        <v>0</v>
      </c>
      <c r="P30">
        <v>0</v>
      </c>
      <c r="Q30" s="14">
        <v>0.24</v>
      </c>
      <c r="R30" s="14">
        <v>0.36</v>
      </c>
    </row>
    <row r="31" spans="1:18" ht="15.75" thickTop="1" x14ac:dyDescent="0.25">
      <c r="A31" s="23"/>
      <c r="B31" s="23" t="s">
        <v>21</v>
      </c>
      <c r="C31" s="28"/>
      <c r="D31" s="28"/>
      <c r="E31" s="25"/>
      <c r="F31" s="23"/>
      <c r="G31" s="28"/>
      <c r="H31" s="28"/>
      <c r="I31" s="25"/>
      <c r="J31" s="23"/>
      <c r="K31" s="28"/>
      <c r="L31" s="28"/>
    </row>
    <row r="32" spans="1:18" x14ac:dyDescent="0.25">
      <c r="A32" s="27" t="s">
        <v>64</v>
      </c>
      <c r="B32" s="11" t="s">
        <v>9</v>
      </c>
      <c r="C32" s="31"/>
      <c r="D32" s="31"/>
      <c r="E32" s="31"/>
      <c r="F32" s="11" t="s">
        <v>8</v>
      </c>
      <c r="G32" s="31"/>
      <c r="H32" s="31"/>
      <c r="I32" s="31"/>
      <c r="J32" s="11" t="s">
        <v>8</v>
      </c>
      <c r="K32" s="31"/>
      <c r="L32" s="31"/>
    </row>
    <row r="33" spans="1:18" ht="15.75" thickBot="1" x14ac:dyDescent="0.3">
      <c r="A33" s="19" t="s">
        <v>62</v>
      </c>
      <c r="B33" s="7" t="s">
        <v>9</v>
      </c>
      <c r="C33" s="20" t="s">
        <v>8</v>
      </c>
      <c r="D33" s="21">
        <v>166793062</v>
      </c>
      <c r="E33" s="22" t="s">
        <v>8</v>
      </c>
      <c r="F33" s="7" t="s">
        <v>8</v>
      </c>
      <c r="G33" s="20"/>
      <c r="H33" s="21">
        <v>165305207</v>
      </c>
      <c r="I33" s="22" t="s">
        <v>8</v>
      </c>
      <c r="J33" s="7" t="s">
        <v>8</v>
      </c>
      <c r="K33" s="20" t="s">
        <v>8</v>
      </c>
      <c r="L33" s="21">
        <v>164679786</v>
      </c>
      <c r="M33" t="s">
        <v>8</v>
      </c>
      <c r="N33">
        <v>909.14</v>
      </c>
      <c r="O33">
        <v>1096.3800000000001</v>
      </c>
      <c r="P33">
        <v>1344.63</v>
      </c>
      <c r="Q33" s="14">
        <v>8.9999999999999993E-3</v>
      </c>
      <c r="R33" s="14">
        <v>0.37</v>
      </c>
    </row>
    <row r="34" spans="1:18" ht="15.75" thickTop="1" x14ac:dyDescent="0.25">
      <c r="A34" s="23"/>
      <c r="B34" s="23" t="s">
        <v>21</v>
      </c>
      <c r="C34" s="28"/>
      <c r="D34" s="28"/>
      <c r="E34" s="25"/>
      <c r="F34" s="23"/>
      <c r="G34" s="28"/>
      <c r="H34" s="28"/>
      <c r="I34" s="25"/>
      <c r="J34" s="23"/>
      <c r="K34" s="28"/>
      <c r="L34" s="28"/>
    </row>
    <row r="35" spans="1:18" ht="15.75" thickBot="1" x14ac:dyDescent="0.3">
      <c r="A35" s="15" t="s">
        <v>63</v>
      </c>
      <c r="B35" s="11" t="s">
        <v>9</v>
      </c>
      <c r="C35" s="16" t="s">
        <v>8</v>
      </c>
      <c r="D35" s="17">
        <v>170860605</v>
      </c>
      <c r="E35" s="18" t="s">
        <v>8</v>
      </c>
      <c r="F35" s="11" t="s">
        <v>8</v>
      </c>
      <c r="G35" s="16"/>
      <c r="H35" s="17">
        <v>169640585</v>
      </c>
      <c r="I35" s="18" t="s">
        <v>8</v>
      </c>
      <c r="J35" s="11" t="s">
        <v>8</v>
      </c>
      <c r="K35" s="16" t="s">
        <v>8</v>
      </c>
      <c r="L35" s="17">
        <v>168652005</v>
      </c>
      <c r="M35" t="s">
        <v>8</v>
      </c>
      <c r="N35">
        <v>931.31</v>
      </c>
      <c r="O35">
        <v>1125.1400000000001</v>
      </c>
      <c r="P35">
        <v>1376.85</v>
      </c>
      <c r="Q35" s="14">
        <v>7.1999999999999998E-3</v>
      </c>
      <c r="R35" s="14">
        <v>0.57999999999999996</v>
      </c>
    </row>
    <row r="36" spans="1:18" ht="15.75" thickTop="1" x14ac:dyDescent="0.25">
      <c r="A36" s="23"/>
      <c r="B36" s="23" t="s">
        <v>21</v>
      </c>
      <c r="C36" s="28"/>
      <c r="D36" s="28"/>
      <c r="E36" s="25"/>
      <c r="F36" s="23"/>
      <c r="G36" s="28"/>
      <c r="H36" s="28"/>
      <c r="I36" s="25"/>
      <c r="J36" s="23"/>
      <c r="K36" s="28"/>
      <c r="L36" s="28"/>
    </row>
    <row r="37" spans="1:18" x14ac:dyDescent="0.25">
      <c r="A37" s="36" t="s">
        <v>44</v>
      </c>
    </row>
    <row r="38" spans="1:18" x14ac:dyDescent="0.25">
      <c r="A38" s="37" t="s">
        <v>8</v>
      </c>
    </row>
    <row r="39" spans="1:18" x14ac:dyDescent="0.25">
      <c r="A39" s="36" t="s">
        <v>65</v>
      </c>
    </row>
  </sheetData>
  <mergeCells count="4">
    <mergeCell ref="C9:L9"/>
    <mergeCell ref="C10:D10"/>
    <mergeCell ref="G10:H10"/>
    <mergeCell ref="K10:L10"/>
  </mergeCells>
  <hyperlinks>
    <hyperlink ref="A2" r:id="rId1" location="D10K_HTM_TOC" display="http://investing.businessweek.com/research/stocks/financials/drawFiling.asp?docKey=136-000119312509069726-4HGQH4DIPDR5H16DCLKKEB11LP&amp;docFormat=HTM&amp;formType=10-K - D10K_HTM_TO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opLeftCell="A27" workbookViewId="0">
      <selection activeCell="O57" sqref="O57"/>
    </sheetView>
  </sheetViews>
  <sheetFormatPr defaultRowHeight="15" x14ac:dyDescent="0.25"/>
  <cols>
    <col min="1" max="1" width="70.140625" bestFit="1" customWidth="1"/>
    <col min="2" max="2" width="1.5703125" bestFit="1" customWidth="1"/>
    <col min="3" max="3" width="1.85546875" bestFit="1" customWidth="1"/>
    <col min="4" max="4" width="8" customWidth="1"/>
    <col min="5" max="5" width="2" bestFit="1" customWidth="1"/>
    <col min="6" max="6" width="1.28515625" bestFit="1" customWidth="1"/>
    <col min="7" max="7" width="1.85546875" bestFit="1" customWidth="1"/>
    <col min="8" max="8" width="8.42578125" customWidth="1"/>
    <col min="9" max="9" width="2" bestFit="1" customWidth="1"/>
    <col min="10" max="10" width="1.28515625" bestFit="1" customWidth="1"/>
    <col min="11" max="11" width="1.85546875" bestFit="1" customWidth="1"/>
    <col min="12" max="12" width="8.42578125" customWidth="1"/>
    <col min="13" max="13" width="2" bestFit="1" customWidth="1"/>
    <col min="14" max="14" width="10.42578125" customWidth="1"/>
    <col min="15" max="15" width="10.140625" customWidth="1"/>
  </cols>
  <sheetData>
    <row r="1" spans="1:15" x14ac:dyDescent="0.25">
      <c r="L1" t="s">
        <v>299</v>
      </c>
    </row>
    <row r="2" spans="1:15" x14ac:dyDescent="0.25">
      <c r="A2" s="38" t="s">
        <v>46</v>
      </c>
    </row>
    <row r="4" spans="1:15" x14ac:dyDescent="0.25">
      <c r="A4" s="1" t="s">
        <v>0</v>
      </c>
    </row>
    <row r="5" spans="1:15" x14ac:dyDescent="0.25">
      <c r="A5" s="1" t="s">
        <v>66</v>
      </c>
    </row>
    <row r="6" spans="1:15" x14ac:dyDescent="0.25">
      <c r="A6" s="1" t="s">
        <v>67</v>
      </c>
    </row>
    <row r="7" spans="1:15" x14ac:dyDescent="0.25">
      <c r="A7" s="4"/>
      <c r="N7" s="3" t="s">
        <v>6</v>
      </c>
      <c r="O7" s="3"/>
    </row>
    <row r="8" spans="1:15" x14ac:dyDescent="0.25">
      <c r="A8" s="5"/>
      <c r="B8" s="6"/>
      <c r="C8" s="5"/>
      <c r="D8" s="5"/>
      <c r="E8" s="5"/>
      <c r="F8" s="6"/>
      <c r="G8" s="5"/>
      <c r="H8" s="5"/>
      <c r="I8" s="5"/>
      <c r="J8" s="6"/>
      <c r="K8" s="5"/>
      <c r="L8" s="5"/>
      <c r="M8" s="5"/>
      <c r="N8" s="3"/>
      <c r="O8" s="3"/>
    </row>
    <row r="9" spans="1:15" ht="15.75" thickBot="1" x14ac:dyDescent="0.3">
      <c r="A9" s="7" t="s">
        <v>8</v>
      </c>
      <c r="B9" s="7" t="s">
        <v>9</v>
      </c>
      <c r="C9" s="56" t="s">
        <v>48</v>
      </c>
      <c r="D9" s="56"/>
      <c r="E9" s="56"/>
      <c r="F9" s="56"/>
      <c r="G9" s="56"/>
      <c r="H9" s="56"/>
      <c r="I9" s="56"/>
      <c r="J9" s="56"/>
      <c r="K9" s="56"/>
      <c r="L9" s="56"/>
      <c r="M9" s="7" t="s">
        <v>8</v>
      </c>
      <c r="N9" s="8" t="s">
        <v>11</v>
      </c>
      <c r="O9" s="8" t="s">
        <v>49</v>
      </c>
    </row>
    <row r="10" spans="1:15" ht="15.75" thickBot="1" x14ac:dyDescent="0.3">
      <c r="A10" s="7" t="s">
        <v>8</v>
      </c>
      <c r="B10" s="7" t="s">
        <v>9</v>
      </c>
      <c r="C10" s="57">
        <v>2009</v>
      </c>
      <c r="D10" s="57"/>
      <c r="E10" s="7" t="s">
        <v>8</v>
      </c>
      <c r="F10" s="7" t="s">
        <v>8</v>
      </c>
      <c r="G10" s="57">
        <v>2008</v>
      </c>
      <c r="H10" s="57"/>
      <c r="I10" s="7" t="s">
        <v>8</v>
      </c>
      <c r="J10" s="7" t="s">
        <v>8</v>
      </c>
      <c r="K10" s="57">
        <v>2007</v>
      </c>
      <c r="L10" s="57"/>
      <c r="M10" s="7" t="s">
        <v>8</v>
      </c>
      <c r="N10" s="9">
        <v>2009</v>
      </c>
      <c r="O10" s="9">
        <v>2008</v>
      </c>
    </row>
    <row r="11" spans="1:15" x14ac:dyDescent="0.25">
      <c r="A11" s="27" t="s">
        <v>68</v>
      </c>
      <c r="B11" s="11" t="s">
        <v>9</v>
      </c>
      <c r="C11" s="31"/>
      <c r="D11" s="31"/>
      <c r="E11" s="31"/>
      <c r="F11" s="11" t="s">
        <v>8</v>
      </c>
      <c r="G11" s="31"/>
      <c r="H11" s="31"/>
      <c r="I11" s="31"/>
      <c r="J11" s="11" t="s">
        <v>8</v>
      </c>
      <c r="K11" s="31"/>
      <c r="L11" s="31"/>
      <c r="M11" s="31"/>
    </row>
    <row r="12" spans="1:15" x14ac:dyDescent="0.25">
      <c r="A12" s="19" t="s">
        <v>60</v>
      </c>
      <c r="B12" s="7" t="s">
        <v>9</v>
      </c>
      <c r="C12" s="20" t="s">
        <v>15</v>
      </c>
      <c r="D12" s="21">
        <f>+IS!D25</f>
        <v>199364</v>
      </c>
      <c r="E12" s="22" t="s">
        <v>8</v>
      </c>
      <c r="F12" s="7" t="s">
        <v>8</v>
      </c>
      <c r="G12" s="20" t="s">
        <v>15</v>
      </c>
      <c r="H12" s="21">
        <f>+IS!H25</f>
        <v>160231</v>
      </c>
      <c r="I12" s="22" t="s">
        <v>8</v>
      </c>
      <c r="J12" s="7" t="s">
        <v>8</v>
      </c>
      <c r="K12" s="20" t="s">
        <v>15</v>
      </c>
      <c r="L12" s="21">
        <f>+IS!L25</f>
        <v>116206</v>
      </c>
      <c r="M12" s="22" t="s">
        <v>8</v>
      </c>
      <c r="N12" s="14">
        <f>ROUND((D12-H12)/H12,4)</f>
        <v>0.2442</v>
      </c>
      <c r="O12" s="14">
        <f>ROUND((H12-L12)/L12,4)</f>
        <v>0.37890000000000001</v>
      </c>
    </row>
    <row r="13" spans="1:15" x14ac:dyDescent="0.25">
      <c r="A13" s="15" t="s">
        <v>69</v>
      </c>
      <c r="B13" s="11" t="s">
        <v>9</v>
      </c>
      <c r="C13" s="31"/>
      <c r="D13" s="31"/>
      <c r="E13" s="31"/>
      <c r="F13" s="11" t="s">
        <v>8</v>
      </c>
      <c r="G13" s="31"/>
      <c r="H13" s="31"/>
      <c r="I13" s="31"/>
      <c r="J13" s="11" t="s">
        <v>8</v>
      </c>
      <c r="K13" s="31"/>
      <c r="L13" s="31"/>
      <c r="M13" s="31"/>
    </row>
    <row r="14" spans="1:15" x14ac:dyDescent="0.25">
      <c r="A14" s="35" t="s">
        <v>70</v>
      </c>
      <c r="B14" s="7" t="s">
        <v>9</v>
      </c>
      <c r="C14" s="20" t="s">
        <v>8</v>
      </c>
      <c r="D14" s="21">
        <v>81949</v>
      </c>
      <c r="E14" s="22" t="s">
        <v>8</v>
      </c>
      <c r="F14" s="7" t="s">
        <v>8</v>
      </c>
      <c r="G14" s="20" t="s">
        <v>8</v>
      </c>
      <c r="H14" s="21">
        <v>70017</v>
      </c>
      <c r="I14" s="22" t="s">
        <v>8</v>
      </c>
      <c r="J14" s="7" t="s">
        <v>8</v>
      </c>
      <c r="K14" s="20" t="s">
        <v>8</v>
      </c>
      <c r="L14" s="21">
        <v>55713</v>
      </c>
      <c r="M14" s="22"/>
      <c r="N14" s="14">
        <v>1.1599999999999999</v>
      </c>
      <c r="O14" s="14">
        <v>0.25669999999999998</v>
      </c>
    </row>
    <row r="15" spans="1:15" x14ac:dyDescent="0.25">
      <c r="A15" s="26" t="s">
        <v>71</v>
      </c>
      <c r="B15" s="11" t="s">
        <v>9</v>
      </c>
      <c r="C15" s="16" t="s">
        <v>8</v>
      </c>
      <c r="D15" s="39">
        <v>-9351</v>
      </c>
      <c r="E15" s="40"/>
      <c r="F15" s="41" t="s">
        <v>8</v>
      </c>
      <c r="G15" s="42" t="s">
        <v>8</v>
      </c>
      <c r="H15" s="39">
        <v>-2782</v>
      </c>
      <c r="I15" s="40"/>
      <c r="J15" s="41" t="s">
        <v>8</v>
      </c>
      <c r="K15" s="42" t="s">
        <v>8</v>
      </c>
      <c r="L15" s="39">
        <v>-4959</v>
      </c>
      <c r="M15" s="18"/>
      <c r="N15" s="14">
        <v>2.36</v>
      </c>
      <c r="O15" s="14">
        <v>-0.43890000000000001</v>
      </c>
    </row>
    <row r="16" spans="1:15" x14ac:dyDescent="0.25">
      <c r="A16" s="35" t="s">
        <v>72</v>
      </c>
      <c r="B16" s="7" t="s">
        <v>9</v>
      </c>
      <c r="C16" s="20" t="s">
        <v>8</v>
      </c>
      <c r="D16" s="34">
        <v>-13434</v>
      </c>
      <c r="E16" s="43"/>
      <c r="F16" s="44" t="s">
        <v>8</v>
      </c>
      <c r="G16" s="45" t="s">
        <v>8</v>
      </c>
      <c r="H16" s="34">
        <v>-7341</v>
      </c>
      <c r="I16" s="43"/>
      <c r="J16" s="44" t="s">
        <v>8</v>
      </c>
      <c r="K16" s="45" t="s">
        <v>8</v>
      </c>
      <c r="L16" s="34">
        <v>-5394</v>
      </c>
      <c r="M16" s="22"/>
      <c r="N16" s="14">
        <v>0.83</v>
      </c>
      <c r="O16" s="14">
        <v>-0.3609</v>
      </c>
    </row>
    <row r="17" spans="1:15" x14ac:dyDescent="0.25">
      <c r="A17" s="26" t="s">
        <v>73</v>
      </c>
      <c r="B17" s="11" t="s">
        <v>9</v>
      </c>
      <c r="C17" s="16" t="s">
        <v>8</v>
      </c>
      <c r="D17" s="39">
        <v>3637</v>
      </c>
      <c r="E17" s="40"/>
      <c r="F17" s="41" t="s">
        <v>8</v>
      </c>
      <c r="G17" s="42" t="s">
        <v>8</v>
      </c>
      <c r="H17" s="39">
        <v>3277</v>
      </c>
      <c r="I17" s="40"/>
      <c r="J17" s="41" t="s">
        <v>8</v>
      </c>
      <c r="K17" s="42" t="s">
        <v>8</v>
      </c>
      <c r="L17" s="39">
        <v>3497</v>
      </c>
      <c r="M17" s="18"/>
      <c r="N17" s="14">
        <v>0.11</v>
      </c>
      <c r="O17" s="14">
        <v>-6.2899999999999998E-2</v>
      </c>
    </row>
    <row r="18" spans="1:15" x14ac:dyDescent="0.25">
      <c r="A18" s="35" t="s">
        <v>74</v>
      </c>
      <c r="B18" s="7" t="s">
        <v>9</v>
      </c>
      <c r="C18" s="20" t="s">
        <v>8</v>
      </c>
      <c r="D18" s="34">
        <v>61</v>
      </c>
      <c r="E18" s="43"/>
      <c r="F18" s="44" t="s">
        <v>8</v>
      </c>
      <c r="G18" s="45" t="s">
        <v>8</v>
      </c>
      <c r="H18" s="34">
        <v>317</v>
      </c>
      <c r="I18" s="43"/>
      <c r="J18" s="44" t="s">
        <v>8</v>
      </c>
      <c r="K18" s="45" t="s">
        <v>8</v>
      </c>
      <c r="L18" s="34">
        <v>1393</v>
      </c>
      <c r="M18" s="22"/>
      <c r="N18" s="14">
        <v>-0.81</v>
      </c>
      <c r="O18" s="14">
        <v>-0.77239999999999998</v>
      </c>
    </row>
    <row r="19" spans="1:15" x14ac:dyDescent="0.25">
      <c r="A19" s="26" t="s">
        <v>75</v>
      </c>
      <c r="B19" s="11" t="s">
        <v>9</v>
      </c>
      <c r="C19" s="31"/>
      <c r="D19" s="46"/>
      <c r="E19" s="46"/>
      <c r="F19" s="41" t="s">
        <v>8</v>
      </c>
      <c r="G19" s="46"/>
      <c r="H19" s="46"/>
      <c r="I19" s="46"/>
      <c r="J19" s="41" t="s">
        <v>8</v>
      </c>
      <c r="K19" s="46"/>
      <c r="L19" s="46"/>
      <c r="M19" s="31"/>
      <c r="N19" s="14"/>
      <c r="O19" s="14"/>
    </row>
    <row r="20" spans="1:15" x14ac:dyDescent="0.25">
      <c r="A20" s="47" t="s">
        <v>76</v>
      </c>
      <c r="B20" s="7" t="s">
        <v>9</v>
      </c>
      <c r="C20" s="20" t="s">
        <v>8</v>
      </c>
      <c r="D20" s="34">
        <v>-10726</v>
      </c>
      <c r="E20" s="43"/>
      <c r="F20" s="44" t="s">
        <v>8</v>
      </c>
      <c r="G20" s="45" t="s">
        <v>8</v>
      </c>
      <c r="H20" s="34">
        <v>-5462</v>
      </c>
      <c r="I20" s="43"/>
      <c r="J20" s="44" t="s">
        <v>8</v>
      </c>
      <c r="K20" s="45" t="s">
        <v>8</v>
      </c>
      <c r="L20" s="34">
        <v>-6371</v>
      </c>
      <c r="M20" s="22"/>
      <c r="N20" s="14">
        <v>-0.96</v>
      </c>
      <c r="O20" s="14">
        <v>-0.1426</v>
      </c>
    </row>
    <row r="21" spans="1:15" x14ac:dyDescent="0.25">
      <c r="A21" s="48" t="s">
        <v>18</v>
      </c>
      <c r="B21" s="11" t="s">
        <v>9</v>
      </c>
      <c r="C21" s="16" t="s">
        <v>8</v>
      </c>
      <c r="D21" s="39">
        <v>-272</v>
      </c>
      <c r="E21" s="40"/>
      <c r="F21" s="41" t="s">
        <v>8</v>
      </c>
      <c r="G21" s="42" t="s">
        <v>8</v>
      </c>
      <c r="H21" s="39">
        <v>-17430</v>
      </c>
      <c r="I21" s="40"/>
      <c r="J21" s="41" t="s">
        <v>8</v>
      </c>
      <c r="K21" s="42" t="s">
        <v>8</v>
      </c>
      <c r="L21" s="39">
        <v>-13416</v>
      </c>
      <c r="M21" s="18"/>
      <c r="N21" s="14">
        <v>-0.98</v>
      </c>
      <c r="O21" s="14">
        <v>-0.29909999999999998</v>
      </c>
    </row>
    <row r="22" spans="1:15" x14ac:dyDescent="0.25">
      <c r="A22" s="47" t="s">
        <v>77</v>
      </c>
      <c r="B22" s="7" t="s">
        <v>9</v>
      </c>
      <c r="C22" s="20" t="s">
        <v>8</v>
      </c>
      <c r="D22" s="34">
        <v>9210</v>
      </c>
      <c r="E22" s="43"/>
      <c r="F22" s="44" t="s">
        <v>8</v>
      </c>
      <c r="G22" s="45" t="s">
        <v>8</v>
      </c>
      <c r="H22" s="34">
        <v>-22441</v>
      </c>
      <c r="I22" s="43"/>
      <c r="J22" s="44" t="s">
        <v>8</v>
      </c>
      <c r="K22" s="45" t="s">
        <v>8</v>
      </c>
      <c r="L22" s="34">
        <v>6848</v>
      </c>
      <c r="M22" s="22"/>
      <c r="N22" s="14">
        <v>-0.59</v>
      </c>
      <c r="O22" s="14">
        <v>-2.2770000000000001</v>
      </c>
    </row>
    <row r="23" spans="1:15" ht="15.75" thickBot="1" x14ac:dyDescent="0.3">
      <c r="A23" s="48" t="s">
        <v>78</v>
      </c>
      <c r="B23" s="11" t="s">
        <v>9</v>
      </c>
      <c r="C23" s="16" t="s">
        <v>8</v>
      </c>
      <c r="D23" s="39">
        <v>-8868</v>
      </c>
      <c r="E23" s="40"/>
      <c r="F23" s="41" t="s">
        <v>8</v>
      </c>
      <c r="G23" s="42" t="s">
        <v>8</v>
      </c>
      <c r="H23" s="39">
        <v>75967</v>
      </c>
      <c r="I23" s="40"/>
      <c r="J23" s="41" t="s">
        <v>8</v>
      </c>
      <c r="K23" s="42" t="s">
        <v>8</v>
      </c>
      <c r="L23" s="39">
        <v>33600</v>
      </c>
      <c r="M23" s="18"/>
      <c r="N23" s="14">
        <v>0.88</v>
      </c>
      <c r="O23" s="14">
        <v>1.2608999999999999</v>
      </c>
    </row>
    <row r="24" spans="1:15" x14ac:dyDescent="0.25">
      <c r="A24" s="23"/>
      <c r="B24" s="23" t="s">
        <v>21</v>
      </c>
      <c r="C24" s="24"/>
      <c r="D24" s="24"/>
      <c r="E24" s="25"/>
      <c r="F24" s="23"/>
      <c r="G24" s="24"/>
      <c r="H24" s="24"/>
      <c r="I24" s="25"/>
      <c r="J24" s="23"/>
      <c r="K24" s="24"/>
      <c r="L24" s="24"/>
      <c r="M24" s="25"/>
      <c r="N24" s="14"/>
      <c r="O24" s="14"/>
    </row>
    <row r="25" spans="1:15" ht="15.75" thickBot="1" x14ac:dyDescent="0.3">
      <c r="A25" s="19" t="s">
        <v>79</v>
      </c>
      <c r="B25" s="7" t="s">
        <v>9</v>
      </c>
      <c r="C25" s="20" t="s">
        <v>8</v>
      </c>
      <c r="D25" s="21">
        <f>SUM(D12:D23)</f>
        <v>251570</v>
      </c>
      <c r="E25" s="22" t="s">
        <v>8</v>
      </c>
      <c r="F25" s="7" t="s">
        <v>8</v>
      </c>
      <c r="G25" s="20" t="s">
        <v>8</v>
      </c>
      <c r="H25" s="21">
        <f>SUM(H12:H23)</f>
        <v>254353</v>
      </c>
      <c r="I25" s="22" t="s">
        <v>8</v>
      </c>
      <c r="J25" s="7" t="s">
        <v>8</v>
      </c>
      <c r="K25" s="20" t="s">
        <v>8</v>
      </c>
      <c r="L25" s="21">
        <f>SUM(L12:L23)</f>
        <v>187117</v>
      </c>
      <c r="M25" s="22" t="s">
        <v>8</v>
      </c>
      <c r="N25" s="14">
        <v>-1.09E-2</v>
      </c>
      <c r="O25" s="14">
        <v>0.35930000000000001</v>
      </c>
    </row>
    <row r="26" spans="1:15" x14ac:dyDescent="0.25">
      <c r="A26" s="23"/>
      <c r="B26" s="23" t="s">
        <v>21</v>
      </c>
      <c r="C26" s="24"/>
      <c r="D26" s="24"/>
      <c r="E26" s="25"/>
      <c r="F26" s="23"/>
      <c r="G26" s="24"/>
      <c r="H26" s="24"/>
      <c r="I26" s="25"/>
      <c r="J26" s="23"/>
      <c r="K26" s="24"/>
      <c r="L26" s="24"/>
      <c r="M26" s="25"/>
      <c r="N26" s="14"/>
      <c r="O26" s="14"/>
    </row>
    <row r="27" spans="1:15" x14ac:dyDescent="0.25">
      <c r="A27" s="27" t="s">
        <v>80</v>
      </c>
      <c r="B27" s="11" t="s">
        <v>9</v>
      </c>
      <c r="C27" s="31"/>
      <c r="D27" s="31"/>
      <c r="E27" s="31"/>
      <c r="F27" s="11" t="s">
        <v>8</v>
      </c>
      <c r="G27" s="31"/>
      <c r="H27" s="31"/>
      <c r="I27" s="31"/>
      <c r="J27" s="11" t="s">
        <v>8</v>
      </c>
      <c r="K27" s="31"/>
      <c r="L27" s="31"/>
      <c r="M27" s="31"/>
      <c r="N27" s="14"/>
      <c r="O27" s="14"/>
    </row>
    <row r="28" spans="1:15" x14ac:dyDescent="0.25">
      <c r="A28" s="19" t="s">
        <v>81</v>
      </c>
      <c r="B28" s="7" t="s">
        <v>9</v>
      </c>
      <c r="C28" s="20" t="s">
        <v>8</v>
      </c>
      <c r="D28" s="39">
        <v>-112553</v>
      </c>
      <c r="E28" s="39"/>
      <c r="F28" s="39" t="s">
        <v>8</v>
      </c>
      <c r="G28" s="39" t="s">
        <v>8</v>
      </c>
      <c r="H28" s="39">
        <v>-115370</v>
      </c>
      <c r="I28" s="39"/>
      <c r="J28" s="39" t="s">
        <v>8</v>
      </c>
      <c r="K28" s="39" t="s">
        <v>8</v>
      </c>
      <c r="L28" s="39">
        <v>-212029</v>
      </c>
      <c r="M28" s="22"/>
      <c r="N28" s="14">
        <v>-2.4400000000000002E-2</v>
      </c>
      <c r="O28" s="14">
        <v>-0.45579999999999998</v>
      </c>
    </row>
    <row r="29" spans="1:15" x14ac:dyDescent="0.25">
      <c r="A29" s="15" t="s">
        <v>82</v>
      </c>
      <c r="B29" s="11" t="s">
        <v>9</v>
      </c>
      <c r="C29" s="16" t="s">
        <v>8</v>
      </c>
      <c r="D29" s="39">
        <v>-809039</v>
      </c>
      <c r="E29" s="39"/>
      <c r="F29" s="39" t="s">
        <v>8</v>
      </c>
      <c r="G29" s="39" t="s">
        <v>8</v>
      </c>
      <c r="H29" s="39">
        <v>-293633</v>
      </c>
      <c r="I29" s="39"/>
      <c r="J29" s="39" t="s">
        <v>8</v>
      </c>
      <c r="K29" s="39" t="s">
        <v>8</v>
      </c>
      <c r="L29" s="39">
        <v>-182653</v>
      </c>
      <c r="M29" s="18"/>
      <c r="N29" s="14">
        <v>1.75</v>
      </c>
      <c r="O29" s="14">
        <v>-0.60760000000000003</v>
      </c>
    </row>
    <row r="30" spans="1:15" ht="15.75" thickBot="1" x14ac:dyDescent="0.3">
      <c r="A30" s="19" t="s">
        <v>83</v>
      </c>
      <c r="B30" s="7" t="s">
        <v>9</v>
      </c>
      <c r="C30" s="39"/>
      <c r="D30" s="39">
        <v>864685</v>
      </c>
      <c r="E30" s="39"/>
      <c r="F30" s="39" t="s">
        <v>8</v>
      </c>
      <c r="G30" s="39" t="s">
        <v>8</v>
      </c>
      <c r="H30" s="39">
        <v>220101</v>
      </c>
      <c r="I30" s="22"/>
      <c r="J30" s="39" t="s">
        <v>8</v>
      </c>
      <c r="K30" s="39" t="s">
        <v>8</v>
      </c>
      <c r="L30" s="39">
        <v>193274</v>
      </c>
      <c r="M30" s="22"/>
      <c r="N30" s="14">
        <v>2.93</v>
      </c>
      <c r="O30" s="14">
        <v>0.13880000000000001</v>
      </c>
    </row>
    <row r="31" spans="1:15" x14ac:dyDescent="0.25">
      <c r="A31" s="23"/>
      <c r="B31" s="23" t="s">
        <v>21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  <c r="N31" s="14"/>
      <c r="O31" s="14"/>
    </row>
    <row r="32" spans="1:15" ht="15.75" thickBot="1" x14ac:dyDescent="0.3">
      <c r="A32" s="15" t="s">
        <v>84</v>
      </c>
      <c r="B32" s="11" t="s">
        <v>9</v>
      </c>
      <c r="C32" s="16" t="s">
        <v>8</v>
      </c>
      <c r="D32" s="39">
        <f>SUM(D28:D30)</f>
        <v>-56907</v>
      </c>
      <c r="E32" s="39"/>
      <c r="F32" s="39" t="s">
        <v>8</v>
      </c>
      <c r="G32" s="39" t="s">
        <v>8</v>
      </c>
      <c r="H32" s="39">
        <f>SUM(H28:H30)</f>
        <v>-188902</v>
      </c>
      <c r="I32" s="39"/>
      <c r="J32" s="39" t="s">
        <v>8</v>
      </c>
      <c r="K32" s="39" t="s">
        <v>8</v>
      </c>
      <c r="L32" s="39">
        <f>SUM(L28:L30)</f>
        <v>-201408</v>
      </c>
      <c r="M32" s="18"/>
      <c r="N32" s="14">
        <v>0.69869999999999999</v>
      </c>
      <c r="O32" s="14">
        <v>-6.2E-2</v>
      </c>
    </row>
    <row r="33" spans="1:15" x14ac:dyDescent="0.25">
      <c r="A33" s="23"/>
      <c r="B33" s="23" t="s">
        <v>21</v>
      </c>
      <c r="C33" s="24"/>
      <c r="D33" s="24"/>
      <c r="E33" s="25"/>
      <c r="F33" s="23"/>
      <c r="G33" s="24"/>
      <c r="H33" s="24"/>
      <c r="I33" s="25"/>
      <c r="J33" s="23"/>
      <c r="K33" s="24"/>
      <c r="L33" s="24"/>
      <c r="M33" s="25"/>
      <c r="N33" s="14"/>
      <c r="O33" s="14"/>
    </row>
    <row r="34" spans="1:15" x14ac:dyDescent="0.25">
      <c r="A34" s="13" t="s">
        <v>85</v>
      </c>
      <c r="B34" s="7" t="s">
        <v>9</v>
      </c>
      <c r="C34" s="6"/>
      <c r="D34" s="6"/>
      <c r="E34" s="6"/>
      <c r="F34" s="7" t="s">
        <v>8</v>
      </c>
      <c r="G34" s="6"/>
      <c r="H34" s="6"/>
      <c r="I34" s="6"/>
      <c r="J34" s="7" t="s">
        <v>8</v>
      </c>
      <c r="K34" s="6"/>
      <c r="L34" s="6"/>
      <c r="M34" s="6"/>
      <c r="N34" s="14"/>
      <c r="O34" s="14"/>
    </row>
    <row r="35" spans="1:15" x14ac:dyDescent="0.25">
      <c r="A35" s="15" t="s">
        <v>86</v>
      </c>
      <c r="B35" s="11" t="s">
        <v>9</v>
      </c>
      <c r="C35" s="16" t="s">
        <v>8</v>
      </c>
      <c r="D35" s="17">
        <v>8891</v>
      </c>
      <c r="E35" s="18" t="s">
        <v>8</v>
      </c>
      <c r="F35" s="11" t="s">
        <v>8</v>
      </c>
      <c r="G35" s="16" t="s">
        <v>8</v>
      </c>
      <c r="H35" s="17">
        <v>5000</v>
      </c>
      <c r="I35" s="18"/>
      <c r="J35" s="11"/>
      <c r="K35" s="16"/>
      <c r="L35" s="17">
        <v>6351</v>
      </c>
      <c r="M35" s="18"/>
      <c r="N35" s="14">
        <v>0.7782</v>
      </c>
      <c r="O35" s="14">
        <v>-0.2127</v>
      </c>
    </row>
    <row r="36" spans="1:15" x14ac:dyDescent="0.25">
      <c r="A36" s="19" t="s">
        <v>87</v>
      </c>
      <c r="B36" s="7" t="s">
        <v>9</v>
      </c>
      <c r="C36" s="20" t="s">
        <v>8</v>
      </c>
      <c r="D36" s="21">
        <v>13434</v>
      </c>
      <c r="E36" s="22" t="s">
        <v>8</v>
      </c>
      <c r="F36" s="7" t="s">
        <v>8</v>
      </c>
      <c r="G36" s="20" t="s">
        <v>8</v>
      </c>
      <c r="H36" s="21">
        <v>7341</v>
      </c>
      <c r="I36" s="22"/>
      <c r="J36" s="7"/>
      <c r="K36" s="20"/>
      <c r="L36" s="21">
        <v>5394</v>
      </c>
      <c r="M36" s="22"/>
      <c r="N36" s="14">
        <v>0.82989999999999997</v>
      </c>
      <c r="O36" s="14">
        <v>0.3609</v>
      </c>
    </row>
    <row r="37" spans="1:15" ht="15.75" thickBot="1" x14ac:dyDescent="0.3">
      <c r="A37" s="15" t="s">
        <v>88</v>
      </c>
      <c r="B37" s="11" t="s">
        <v>9</v>
      </c>
      <c r="C37" s="16" t="s">
        <v>8</v>
      </c>
      <c r="D37" s="33">
        <v>0</v>
      </c>
      <c r="E37" s="18" t="s">
        <v>8</v>
      </c>
      <c r="F37" s="11" t="s">
        <v>8</v>
      </c>
      <c r="G37" s="16" t="s">
        <v>8</v>
      </c>
      <c r="H37" s="33">
        <v>0</v>
      </c>
      <c r="I37" s="18"/>
      <c r="J37" s="11"/>
      <c r="K37" s="16"/>
      <c r="L37" s="39">
        <v>-20801</v>
      </c>
      <c r="M37" s="18"/>
      <c r="N37" s="14">
        <v>0</v>
      </c>
      <c r="O37" s="14">
        <v>1</v>
      </c>
    </row>
    <row r="38" spans="1:15" x14ac:dyDescent="0.25">
      <c r="A38" s="23"/>
      <c r="B38" s="23" t="s">
        <v>21</v>
      </c>
      <c r="C38" s="24"/>
      <c r="D38" s="24"/>
      <c r="E38" s="25"/>
      <c r="F38" s="23"/>
      <c r="G38" s="24"/>
      <c r="H38" s="24"/>
      <c r="I38" s="25"/>
      <c r="J38" s="23"/>
      <c r="K38" s="24"/>
      <c r="L38" s="24"/>
      <c r="M38" s="25"/>
      <c r="N38" s="14"/>
      <c r="O38" s="14"/>
    </row>
    <row r="39" spans="1:15" ht="15.75" thickBot="1" x14ac:dyDescent="0.3">
      <c r="A39" s="19" t="s">
        <v>89</v>
      </c>
      <c r="B39" s="7" t="s">
        <v>9</v>
      </c>
      <c r="C39" s="20" t="s">
        <v>8</v>
      </c>
      <c r="D39" s="21">
        <f>SUM(D35:D37)</f>
        <v>22325</v>
      </c>
      <c r="E39" s="22" t="s">
        <v>8</v>
      </c>
      <c r="F39" s="7" t="s">
        <v>8</v>
      </c>
      <c r="G39" s="20" t="s">
        <v>8</v>
      </c>
      <c r="H39" s="21">
        <f>SUM(H35:H37)</f>
        <v>12341</v>
      </c>
      <c r="I39" s="22" t="s">
        <v>8</v>
      </c>
      <c r="J39" s="7" t="s">
        <v>8</v>
      </c>
      <c r="K39" s="20" t="s">
        <v>8</v>
      </c>
      <c r="L39" s="34">
        <f>SUM(L35:L37)</f>
        <v>-9056</v>
      </c>
      <c r="M39" s="22"/>
      <c r="N39" s="14">
        <v>0.80900000000000005</v>
      </c>
      <c r="O39" s="14">
        <v>0.36270000000000002</v>
      </c>
    </row>
    <row r="40" spans="1:15" x14ac:dyDescent="0.25">
      <c r="A40" s="23"/>
      <c r="B40" s="23" t="s">
        <v>21</v>
      </c>
      <c r="C40" s="24"/>
      <c r="D40" s="24"/>
      <c r="E40" s="25"/>
      <c r="F40" s="23"/>
      <c r="G40" s="24"/>
      <c r="H40" s="24"/>
      <c r="I40" s="25"/>
      <c r="J40" s="23"/>
      <c r="K40" s="24"/>
      <c r="L40" s="24"/>
      <c r="M40" s="25"/>
      <c r="N40" s="14"/>
      <c r="O40" s="14"/>
    </row>
    <row r="41" spans="1:15" ht="15.75" thickBot="1" x14ac:dyDescent="0.3">
      <c r="A41" s="27" t="s">
        <v>90</v>
      </c>
      <c r="B41" s="11" t="s">
        <v>9</v>
      </c>
      <c r="C41" s="16" t="s">
        <v>8</v>
      </c>
      <c r="D41" s="34">
        <v>-6224</v>
      </c>
      <c r="E41" s="18"/>
      <c r="F41" s="11" t="s">
        <v>8</v>
      </c>
      <c r="G41" s="16" t="s">
        <v>8</v>
      </c>
      <c r="H41" s="33">
        <v>212</v>
      </c>
      <c r="I41" s="18" t="s">
        <v>8</v>
      </c>
      <c r="J41" s="11" t="s">
        <v>8</v>
      </c>
      <c r="K41" s="16" t="s">
        <v>8</v>
      </c>
      <c r="L41" s="33">
        <v>702</v>
      </c>
      <c r="M41" s="18"/>
      <c r="N41" s="14">
        <v>28.358499999999999</v>
      </c>
      <c r="O41" s="14">
        <v>-0.69799999999999995</v>
      </c>
    </row>
    <row r="42" spans="1:15" x14ac:dyDescent="0.25">
      <c r="A42" s="23"/>
      <c r="B42" s="23" t="s">
        <v>21</v>
      </c>
      <c r="C42" s="24"/>
      <c r="D42" s="24"/>
      <c r="E42" s="25"/>
      <c r="F42" s="23"/>
      <c r="G42" s="24"/>
      <c r="H42" s="24"/>
      <c r="I42" s="25"/>
      <c r="J42" s="23"/>
      <c r="K42" s="24"/>
      <c r="L42" s="24"/>
      <c r="M42" s="25"/>
      <c r="N42" s="14"/>
      <c r="O42" s="14"/>
    </row>
    <row r="43" spans="1:15" x14ac:dyDescent="0.25">
      <c r="A43" s="13" t="s">
        <v>91</v>
      </c>
      <c r="B43" s="7" t="s">
        <v>9</v>
      </c>
      <c r="C43" s="20" t="s">
        <v>8</v>
      </c>
      <c r="D43" s="21">
        <f>+D41+D39+D32+D25</f>
        <v>210764</v>
      </c>
      <c r="E43" s="22" t="s">
        <v>8</v>
      </c>
      <c r="F43" s="7" t="s">
        <v>8</v>
      </c>
      <c r="G43" s="20" t="s">
        <v>8</v>
      </c>
      <c r="H43" s="21">
        <f>+H41+H39+H32+H25</f>
        <v>78004</v>
      </c>
      <c r="I43" s="22" t="s">
        <v>8</v>
      </c>
      <c r="J43" s="7" t="s">
        <v>8</v>
      </c>
      <c r="K43" s="20" t="s">
        <v>8</v>
      </c>
      <c r="L43" s="34">
        <f>+L41+L39+L32+L25</f>
        <v>-22645</v>
      </c>
      <c r="M43" s="22"/>
      <c r="N43" s="14">
        <v>1.7019</v>
      </c>
      <c r="O43" s="14">
        <v>2.4445999999999999</v>
      </c>
    </row>
    <row r="44" spans="1:15" ht="15.75" thickBot="1" x14ac:dyDescent="0.3">
      <c r="A44" s="27" t="s">
        <v>92</v>
      </c>
      <c r="B44" s="11" t="s">
        <v>9</v>
      </c>
      <c r="C44" s="16" t="s">
        <v>8</v>
      </c>
      <c r="D44" s="17">
        <f>+H46</f>
        <v>105271</v>
      </c>
      <c r="E44" s="18" t="s">
        <v>8</v>
      </c>
      <c r="F44" s="11" t="s">
        <v>8</v>
      </c>
      <c r="G44" s="16" t="s">
        <v>8</v>
      </c>
      <c r="H44" s="17">
        <f>+L46</f>
        <v>27267</v>
      </c>
      <c r="I44" s="18" t="s">
        <v>8</v>
      </c>
      <c r="J44" s="11" t="s">
        <v>8</v>
      </c>
      <c r="K44" s="16" t="s">
        <v>8</v>
      </c>
      <c r="L44" s="17">
        <v>49912</v>
      </c>
      <c r="M44" s="18"/>
      <c r="N44" s="14">
        <v>2.8607</v>
      </c>
      <c r="O44" s="14">
        <v>-0.4536</v>
      </c>
    </row>
    <row r="45" spans="1:15" x14ac:dyDescent="0.25">
      <c r="A45" s="23"/>
      <c r="B45" s="23" t="s">
        <v>21</v>
      </c>
      <c r="C45" s="24"/>
      <c r="D45" s="24"/>
      <c r="E45" s="25"/>
      <c r="F45" s="23"/>
      <c r="G45" s="24"/>
      <c r="H45" s="24"/>
      <c r="I45" s="25"/>
      <c r="J45" s="23"/>
      <c r="K45" s="24"/>
      <c r="L45" s="24"/>
      <c r="M45" s="25"/>
      <c r="N45" s="14"/>
      <c r="O45" s="14"/>
    </row>
    <row r="46" spans="1:15" ht="15.75" thickBot="1" x14ac:dyDescent="0.3">
      <c r="A46" s="13" t="s">
        <v>93</v>
      </c>
      <c r="B46" s="7" t="s">
        <v>9</v>
      </c>
      <c r="C46" s="20" t="s">
        <v>15</v>
      </c>
      <c r="D46" s="21">
        <f>SUM(D43:D44)</f>
        <v>316035</v>
      </c>
      <c r="E46" s="22" t="s">
        <v>8</v>
      </c>
      <c r="F46" s="7" t="s">
        <v>8</v>
      </c>
      <c r="G46" s="20" t="s">
        <v>15</v>
      </c>
      <c r="H46" s="21">
        <f>SUM(H43:H44)</f>
        <v>105271</v>
      </c>
      <c r="I46" s="22" t="s">
        <v>8</v>
      </c>
      <c r="J46" s="7" t="s">
        <v>8</v>
      </c>
      <c r="K46" s="20" t="s">
        <v>15</v>
      </c>
      <c r="L46" s="21">
        <f>SUM(L43:L44)</f>
        <v>27267</v>
      </c>
      <c r="M46" s="22"/>
      <c r="N46" s="14">
        <v>2.0021</v>
      </c>
      <c r="O46" s="14">
        <v>2.8607</v>
      </c>
    </row>
    <row r="47" spans="1:15" ht="15.75" thickTop="1" x14ac:dyDescent="0.25">
      <c r="A47" s="23"/>
      <c r="B47" s="23" t="s">
        <v>21</v>
      </c>
      <c r="C47" s="28"/>
      <c r="D47" s="28"/>
      <c r="E47" s="25"/>
      <c r="F47" s="23"/>
      <c r="G47" s="28"/>
      <c r="H47" s="28"/>
      <c r="I47" s="25"/>
      <c r="J47" s="23"/>
      <c r="K47" s="28"/>
      <c r="L47" s="28"/>
      <c r="M47" s="25"/>
    </row>
    <row r="48" spans="1:15" x14ac:dyDescent="0.25">
      <c r="A48" s="27" t="s">
        <v>94</v>
      </c>
      <c r="B48" s="11" t="s">
        <v>9</v>
      </c>
      <c r="C48" s="31"/>
      <c r="D48" s="31"/>
      <c r="E48" s="31"/>
      <c r="F48" s="11" t="s">
        <v>8</v>
      </c>
      <c r="G48" s="31"/>
      <c r="H48" s="31"/>
      <c r="I48" s="31"/>
      <c r="J48" s="11" t="s">
        <v>8</v>
      </c>
      <c r="K48" s="31"/>
      <c r="L48" s="31"/>
      <c r="M48" s="31"/>
    </row>
    <row r="49" spans="1:15" x14ac:dyDescent="0.25">
      <c r="A49" s="13" t="s">
        <v>95</v>
      </c>
      <c r="B49" s="7" t="s">
        <v>9</v>
      </c>
      <c r="C49" s="6"/>
      <c r="D49" s="6"/>
      <c r="E49" s="6"/>
      <c r="F49" s="7" t="s">
        <v>8</v>
      </c>
      <c r="G49" s="6"/>
      <c r="H49" s="6"/>
      <c r="I49" s="6"/>
      <c r="J49" s="7" t="s">
        <v>8</v>
      </c>
      <c r="K49" s="6"/>
      <c r="L49" s="6"/>
      <c r="M49" s="6"/>
    </row>
    <row r="50" spans="1:15" ht="15.75" thickBot="1" x14ac:dyDescent="0.3">
      <c r="A50" s="15" t="s">
        <v>96</v>
      </c>
      <c r="B50" s="11" t="s">
        <v>9</v>
      </c>
      <c r="C50" s="16" t="s">
        <v>15</v>
      </c>
      <c r="D50" s="17">
        <v>115040</v>
      </c>
      <c r="E50" s="18" t="s">
        <v>8</v>
      </c>
      <c r="F50" s="11" t="s">
        <v>8</v>
      </c>
      <c r="G50" s="16" t="s">
        <v>15</v>
      </c>
      <c r="H50" s="17">
        <v>70765</v>
      </c>
      <c r="I50" s="18" t="s">
        <v>8</v>
      </c>
      <c r="J50" s="11" t="s">
        <v>8</v>
      </c>
      <c r="K50" s="16" t="s">
        <v>15</v>
      </c>
      <c r="L50" s="17">
        <v>52535</v>
      </c>
      <c r="M50" s="18" t="s">
        <v>8</v>
      </c>
      <c r="N50" s="14">
        <v>0.62560000000000004</v>
      </c>
      <c r="O50" s="14">
        <v>0.34699999999999998</v>
      </c>
    </row>
    <row r="51" spans="1:15" ht="15.75" thickTop="1" x14ac:dyDescent="0.25">
      <c r="A51" s="23"/>
      <c r="B51" s="23" t="s">
        <v>21</v>
      </c>
      <c r="C51" s="28"/>
      <c r="D51" s="28"/>
      <c r="E51" s="25"/>
      <c r="F51" s="23"/>
      <c r="G51" s="28"/>
      <c r="H51" s="28"/>
      <c r="I51" s="25"/>
      <c r="J51" s="23"/>
      <c r="K51" s="28"/>
      <c r="L51" s="28"/>
      <c r="M51" s="25"/>
    </row>
    <row r="52" spans="1:15" ht="15.75" thickBot="1" x14ac:dyDescent="0.3">
      <c r="A52" s="19" t="s">
        <v>97</v>
      </c>
      <c r="B52" s="7" t="s">
        <v>9</v>
      </c>
      <c r="C52" s="20" t="s">
        <v>15</v>
      </c>
      <c r="D52" s="21">
        <v>6561</v>
      </c>
      <c r="E52" s="22" t="s">
        <v>8</v>
      </c>
      <c r="F52" s="7" t="s">
        <v>8</v>
      </c>
      <c r="G52" s="20" t="s">
        <v>15</v>
      </c>
      <c r="H52" s="21">
        <v>6645</v>
      </c>
      <c r="I52" s="22" t="s">
        <v>8</v>
      </c>
      <c r="J52" s="7" t="s">
        <v>8</v>
      </c>
      <c r="K52" s="20" t="s">
        <v>15</v>
      </c>
      <c r="L52" s="21">
        <v>14618</v>
      </c>
      <c r="M52" s="22" t="s">
        <v>8</v>
      </c>
      <c r="N52" s="14">
        <v>-1.26E-2</v>
      </c>
      <c r="O52" s="14">
        <v>-0.5454</v>
      </c>
    </row>
    <row r="53" spans="1:15" ht="15.75" thickTop="1" x14ac:dyDescent="0.25">
      <c r="A53" s="23"/>
      <c r="B53" s="23" t="s">
        <v>21</v>
      </c>
      <c r="C53" s="28"/>
      <c r="D53" s="28"/>
      <c r="E53" s="25"/>
      <c r="F53" s="23"/>
      <c r="G53" s="28"/>
      <c r="H53" s="28"/>
      <c r="I53" s="25"/>
      <c r="J53" s="23"/>
      <c r="K53" s="28"/>
      <c r="L53" s="28"/>
      <c r="M53" s="25"/>
    </row>
    <row r="54" spans="1:15" x14ac:dyDescent="0.25">
      <c r="A54" s="36" t="s">
        <v>44</v>
      </c>
    </row>
    <row r="56" spans="1:15" x14ac:dyDescent="0.25">
      <c r="D56" s="49"/>
      <c r="H56" s="49"/>
      <c r="L56" s="49"/>
    </row>
    <row r="57" spans="1:15" x14ac:dyDescent="0.25">
      <c r="D57" s="49"/>
    </row>
    <row r="60" spans="1:15" x14ac:dyDescent="0.25">
      <c r="H60" s="49"/>
      <c r="L60" s="49"/>
    </row>
    <row r="64" spans="1:15" x14ac:dyDescent="0.25">
      <c r="H64" s="49"/>
      <c r="L64" s="49"/>
    </row>
    <row r="65" spans="4:12" x14ac:dyDescent="0.25">
      <c r="D65" s="49"/>
      <c r="H65" s="49"/>
      <c r="L65" s="49"/>
    </row>
    <row r="67" spans="4:12" x14ac:dyDescent="0.25">
      <c r="D67" s="49"/>
      <c r="H67" s="49"/>
      <c r="L67" s="49"/>
    </row>
    <row r="73" spans="4:12" x14ac:dyDescent="0.25">
      <c r="D73" s="49"/>
      <c r="H73" s="49"/>
      <c r="L73" s="49"/>
    </row>
    <row r="75" spans="4:12" x14ac:dyDescent="0.25">
      <c r="D75" s="49"/>
      <c r="H75" s="49"/>
      <c r="L75" s="49"/>
    </row>
  </sheetData>
  <mergeCells count="4">
    <mergeCell ref="C9:L9"/>
    <mergeCell ref="C10:D10"/>
    <mergeCell ref="G10:H10"/>
    <mergeCell ref="K10:L10"/>
  </mergeCells>
  <hyperlinks>
    <hyperlink ref="A2" r:id="rId1" location="D10K_HTM_TOC" display="http://investing.businessweek.com/research/stocks/financials/drawFiling.asp?docKey=136-000119312509069726-4HGQH4DIPDR5H16DCLKKEB11LP&amp;docFormat=HTM&amp;formType=10-K - D10K_HTM_TOC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H14" sqref="H14"/>
    </sheetView>
  </sheetViews>
  <sheetFormatPr defaultRowHeight="15" x14ac:dyDescent="0.25"/>
  <cols>
    <col min="1" max="1" width="35.42578125" customWidth="1"/>
    <col min="2" max="2" width="12.42578125" customWidth="1"/>
    <col min="3" max="3" width="4.28515625" customWidth="1"/>
    <col min="4" max="4" width="10.7109375" customWidth="1"/>
    <col min="5" max="5" width="3.140625" customWidth="1"/>
    <col min="6" max="6" width="12.28515625" customWidth="1"/>
    <col min="7" max="7" width="3.140625" customWidth="1"/>
    <col min="8" max="8" width="14.5703125" customWidth="1"/>
  </cols>
  <sheetData>
    <row r="1" spans="1:8" x14ac:dyDescent="0.25">
      <c r="A1" s="3" t="s">
        <v>98</v>
      </c>
    </row>
    <row r="2" spans="1:8" x14ac:dyDescent="0.25">
      <c r="A2" s="50" t="s">
        <v>99</v>
      </c>
    </row>
    <row r="3" spans="1:8" x14ac:dyDescent="0.25">
      <c r="A3" s="50" t="s">
        <v>295</v>
      </c>
    </row>
    <row r="4" spans="1:8" ht="18.75" x14ac:dyDescent="0.3">
      <c r="A4" s="51" t="s">
        <v>100</v>
      </c>
    </row>
    <row r="5" spans="1:8" ht="18.75" x14ac:dyDescent="0.3">
      <c r="A5" s="51"/>
      <c r="B5" s="52" t="s">
        <v>0</v>
      </c>
    </row>
    <row r="6" spans="1:8" ht="18.75" x14ac:dyDescent="0.3">
      <c r="A6" s="51"/>
      <c r="H6" s="54" t="s">
        <v>296</v>
      </c>
    </row>
    <row r="7" spans="1:8" x14ac:dyDescent="0.25">
      <c r="B7" s="53">
        <v>2009</v>
      </c>
      <c r="D7" s="53">
        <v>2008</v>
      </c>
      <c r="E7" s="9"/>
      <c r="F7" s="53" t="s">
        <v>101</v>
      </c>
      <c r="H7" s="9" t="s">
        <v>102</v>
      </c>
    </row>
    <row r="8" spans="1:8" x14ac:dyDescent="0.25">
      <c r="A8" s="3" t="s">
        <v>103</v>
      </c>
    </row>
    <row r="9" spans="1:8" x14ac:dyDescent="0.25">
      <c r="A9" t="s">
        <v>104</v>
      </c>
    </row>
    <row r="10" spans="1:8" x14ac:dyDescent="0.25">
      <c r="A10" t="s">
        <v>105</v>
      </c>
    </row>
    <row r="12" spans="1:8" x14ac:dyDescent="0.25">
      <c r="A12" s="3" t="s">
        <v>106</v>
      </c>
    </row>
    <row r="13" spans="1:8" x14ac:dyDescent="0.25">
      <c r="A13" t="s">
        <v>107</v>
      </c>
    </row>
    <row r="14" spans="1:8" x14ac:dyDescent="0.25">
      <c r="A14" t="s">
        <v>108</v>
      </c>
    </row>
    <row r="15" spans="1:8" x14ac:dyDescent="0.25">
      <c r="A15" t="s">
        <v>109</v>
      </c>
    </row>
    <row r="16" spans="1:8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1" spans="1:1" x14ac:dyDescent="0.25">
      <c r="A21" s="3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9" spans="1:1" x14ac:dyDescent="0.25">
      <c r="A29" s="3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5" spans="1:1" x14ac:dyDescent="0.25">
      <c r="A35" s="3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9" spans="1:1" x14ac:dyDescent="0.25">
      <c r="A39" s="3" t="s">
        <v>129</v>
      </c>
    </row>
    <row r="40" spans="1:1" x14ac:dyDescent="0.25">
      <c r="A40" t="s">
        <v>130</v>
      </c>
    </row>
    <row r="41" spans="1:1" x14ac:dyDescent="0.25">
      <c r="A41" t="s">
        <v>131</v>
      </c>
    </row>
    <row r="42" spans="1:1" x14ac:dyDescent="0.25">
      <c r="A42" t="s">
        <v>132</v>
      </c>
    </row>
    <row r="43" spans="1:1" x14ac:dyDescent="0.25">
      <c r="A43" t="s">
        <v>133</v>
      </c>
    </row>
  </sheetData>
  <hyperlinks>
    <hyperlink ref="A2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31"/>
  <sheetViews>
    <sheetView topLeftCell="A19" workbookViewId="0">
      <selection activeCell="A8" sqref="A8"/>
    </sheetView>
  </sheetViews>
  <sheetFormatPr defaultColWidth="6.7109375" defaultRowHeight="15" x14ac:dyDescent="0.25"/>
  <cols>
    <col min="1" max="1" width="36.140625" customWidth="1"/>
    <col min="4" max="4" width="13" customWidth="1"/>
    <col min="6" max="6" width="11.5703125" customWidth="1"/>
    <col min="7" max="7" width="11.42578125" customWidth="1"/>
    <col min="8" max="8" width="10.140625" customWidth="1"/>
    <col min="12" max="12" width="8.85546875" customWidth="1"/>
  </cols>
  <sheetData>
    <row r="2" spans="1:7" x14ac:dyDescent="0.25">
      <c r="A2" t="s">
        <v>134</v>
      </c>
    </row>
    <row r="4" spans="1:7" x14ac:dyDescent="0.25">
      <c r="A4" t="s">
        <v>135</v>
      </c>
    </row>
    <row r="5" spans="1:7" x14ac:dyDescent="0.25">
      <c r="A5" t="s">
        <v>136</v>
      </c>
    </row>
    <row r="8" spans="1:7" x14ac:dyDescent="0.25">
      <c r="B8" t="s">
        <v>21</v>
      </c>
      <c r="C8" t="s">
        <v>137</v>
      </c>
    </row>
    <row r="9" spans="1:7" x14ac:dyDescent="0.25">
      <c r="B9" t="s">
        <v>21</v>
      </c>
      <c r="C9">
        <v>2007</v>
      </c>
      <c r="E9" t="s">
        <v>21</v>
      </c>
      <c r="F9">
        <v>2006</v>
      </c>
    </row>
    <row r="10" spans="1:7" x14ac:dyDescent="0.25">
      <c r="A10" t="s">
        <v>138</v>
      </c>
      <c r="B10" t="s">
        <v>21</v>
      </c>
      <c r="E10" t="s">
        <v>21</v>
      </c>
    </row>
    <row r="11" spans="1:7" x14ac:dyDescent="0.25">
      <c r="A11" t="s">
        <v>139</v>
      </c>
      <c r="B11" t="s">
        <v>21</v>
      </c>
      <c r="E11" t="s">
        <v>21</v>
      </c>
    </row>
    <row r="12" spans="1:7" x14ac:dyDescent="0.25">
      <c r="A12" t="s">
        <v>140</v>
      </c>
      <c r="B12" t="s">
        <v>21</v>
      </c>
      <c r="C12" t="s">
        <v>141</v>
      </c>
      <c r="D12" s="49">
        <v>27267</v>
      </c>
      <c r="E12" t="s">
        <v>21</v>
      </c>
      <c r="F12" t="s">
        <v>141</v>
      </c>
      <c r="G12" s="49">
        <v>49912</v>
      </c>
    </row>
    <row r="13" spans="1:7" x14ac:dyDescent="0.25">
      <c r="A13" t="s">
        <v>142</v>
      </c>
      <c r="B13" t="s">
        <v>21</v>
      </c>
      <c r="D13" s="49">
        <v>132011</v>
      </c>
      <c r="E13" t="s">
        <v>21</v>
      </c>
      <c r="G13" s="49">
        <v>141883</v>
      </c>
    </row>
    <row r="14" spans="1:7" x14ac:dyDescent="0.25">
      <c r="A14" t="s">
        <v>143</v>
      </c>
      <c r="B14" t="s">
        <v>21</v>
      </c>
      <c r="D14" s="49">
        <v>20871</v>
      </c>
      <c r="E14" t="s">
        <v>21</v>
      </c>
      <c r="G14" s="49">
        <v>14324</v>
      </c>
    </row>
    <row r="15" spans="1:7" x14ac:dyDescent="0.25">
      <c r="A15" t="s">
        <v>144</v>
      </c>
      <c r="B15" t="s">
        <v>21</v>
      </c>
      <c r="D15" s="49">
        <v>154387</v>
      </c>
      <c r="E15" t="s">
        <v>21</v>
      </c>
      <c r="G15" s="49">
        <v>140377</v>
      </c>
    </row>
    <row r="16" spans="1:7" x14ac:dyDescent="0.25">
      <c r="A16" t="s">
        <v>145</v>
      </c>
      <c r="B16" t="s">
        <v>21</v>
      </c>
      <c r="D16" s="49">
        <v>27286</v>
      </c>
      <c r="E16" t="s">
        <v>21</v>
      </c>
      <c r="G16" s="49">
        <v>33993</v>
      </c>
    </row>
    <row r="17" spans="1:7" x14ac:dyDescent="0.25">
      <c r="A17" t="s">
        <v>146</v>
      </c>
      <c r="B17" t="s">
        <v>21</v>
      </c>
      <c r="D17" s="49">
        <v>4583</v>
      </c>
      <c r="E17" t="s">
        <v>21</v>
      </c>
      <c r="G17" s="49">
        <v>4694</v>
      </c>
    </row>
    <row r="18" spans="1:7" x14ac:dyDescent="0.25">
      <c r="B18" t="s">
        <v>21</v>
      </c>
      <c r="E18" t="s">
        <v>21</v>
      </c>
    </row>
    <row r="19" spans="1:7" x14ac:dyDescent="0.25">
      <c r="A19" t="s">
        <v>147</v>
      </c>
      <c r="B19" t="s">
        <v>21</v>
      </c>
      <c r="D19" s="49">
        <v>366405</v>
      </c>
      <c r="E19" t="s">
        <v>21</v>
      </c>
      <c r="G19" s="49">
        <v>385183</v>
      </c>
    </row>
    <row r="20" spans="1:7" x14ac:dyDescent="0.25">
      <c r="B20" t="s">
        <v>21</v>
      </c>
      <c r="E20" t="s">
        <v>21</v>
      </c>
    </row>
    <row r="21" spans="1:7" x14ac:dyDescent="0.25">
      <c r="A21" t="s">
        <v>148</v>
      </c>
      <c r="B21" t="s">
        <v>21</v>
      </c>
      <c r="D21" s="49">
        <v>445698</v>
      </c>
      <c r="E21" t="s">
        <v>21</v>
      </c>
      <c r="G21" s="49">
        <v>299291</v>
      </c>
    </row>
    <row r="22" spans="1:7" x14ac:dyDescent="0.25">
      <c r="A22" t="s">
        <v>142</v>
      </c>
      <c r="B22" t="s">
        <v>21</v>
      </c>
      <c r="D22" s="49">
        <v>62322</v>
      </c>
      <c r="E22" t="s">
        <v>21</v>
      </c>
      <c r="G22" s="49">
        <v>64748</v>
      </c>
    </row>
    <row r="23" spans="1:7" x14ac:dyDescent="0.25">
      <c r="A23" t="s">
        <v>149</v>
      </c>
      <c r="B23" t="s">
        <v>21</v>
      </c>
      <c r="D23" s="49">
        <v>24826</v>
      </c>
      <c r="E23" t="s">
        <v>21</v>
      </c>
      <c r="G23" s="49">
        <v>19983</v>
      </c>
    </row>
    <row r="24" spans="1:7" x14ac:dyDescent="0.25">
      <c r="B24" t="s">
        <v>21</v>
      </c>
      <c r="E24" t="s">
        <v>21</v>
      </c>
    </row>
    <row r="25" spans="1:7" x14ac:dyDescent="0.25">
      <c r="B25" t="s">
        <v>21</v>
      </c>
      <c r="C25" t="s">
        <v>141</v>
      </c>
      <c r="D25" s="49">
        <v>899251</v>
      </c>
      <c r="E25" t="s">
        <v>21</v>
      </c>
      <c r="F25" t="s">
        <v>141</v>
      </c>
      <c r="G25" s="49">
        <v>769205</v>
      </c>
    </row>
    <row r="26" spans="1:7" x14ac:dyDescent="0.25">
      <c r="B26" t="s">
        <v>21</v>
      </c>
      <c r="E26" t="s">
        <v>21</v>
      </c>
    </row>
    <row r="27" spans="1:7" x14ac:dyDescent="0.25">
      <c r="A27" t="s">
        <v>150</v>
      </c>
      <c r="B27" t="s">
        <v>21</v>
      </c>
      <c r="E27" t="s">
        <v>21</v>
      </c>
    </row>
    <row r="28" spans="1:7" x14ac:dyDescent="0.25">
      <c r="A28" t="s">
        <v>151</v>
      </c>
      <c r="B28" t="s">
        <v>21</v>
      </c>
      <c r="E28" t="s">
        <v>21</v>
      </c>
    </row>
    <row r="29" spans="1:7" x14ac:dyDescent="0.25">
      <c r="A29" t="s">
        <v>152</v>
      </c>
      <c r="B29" t="s">
        <v>21</v>
      </c>
      <c r="C29" t="s">
        <v>141</v>
      </c>
      <c r="D29" s="49">
        <v>57934</v>
      </c>
      <c r="E29" t="s">
        <v>21</v>
      </c>
      <c r="F29" t="s">
        <v>141</v>
      </c>
      <c r="G29" s="49">
        <v>41291</v>
      </c>
    </row>
    <row r="30" spans="1:7" x14ac:dyDescent="0.25">
      <c r="A30" t="s">
        <v>153</v>
      </c>
      <c r="B30" t="s">
        <v>21</v>
      </c>
      <c r="D30" s="49">
        <v>5092</v>
      </c>
      <c r="E30" t="s">
        <v>21</v>
      </c>
      <c r="G30" s="49">
        <v>12673</v>
      </c>
    </row>
    <row r="31" spans="1:7" x14ac:dyDescent="0.25">
      <c r="A31" t="s">
        <v>154</v>
      </c>
      <c r="B31" t="s">
        <v>21</v>
      </c>
      <c r="D31" s="49">
        <v>72292</v>
      </c>
      <c r="E31" t="s">
        <v>21</v>
      </c>
      <c r="G31" s="49">
        <v>79544</v>
      </c>
    </row>
    <row r="32" spans="1:7" x14ac:dyDescent="0.25">
      <c r="B32" t="s">
        <v>21</v>
      </c>
      <c r="E32" t="s">
        <v>21</v>
      </c>
    </row>
    <row r="33" spans="1:7" x14ac:dyDescent="0.25">
      <c r="A33" t="s">
        <v>155</v>
      </c>
      <c r="B33" t="s">
        <v>21</v>
      </c>
      <c r="D33" s="49">
        <v>135318</v>
      </c>
      <c r="E33" t="s">
        <v>21</v>
      </c>
      <c r="G33" s="49">
        <v>133508</v>
      </c>
    </row>
    <row r="34" spans="1:7" x14ac:dyDescent="0.25">
      <c r="A34" t="s">
        <v>156</v>
      </c>
      <c r="B34" t="s">
        <v>21</v>
      </c>
      <c r="D34" s="49">
        <v>88650</v>
      </c>
      <c r="E34" t="s">
        <v>21</v>
      </c>
      <c r="G34" s="49">
        <v>74817</v>
      </c>
    </row>
    <row r="35" spans="1:7" x14ac:dyDescent="0.25">
      <c r="B35" t="s">
        <v>21</v>
      </c>
      <c r="E35" t="s">
        <v>21</v>
      </c>
    </row>
    <row r="36" spans="1:7" x14ac:dyDescent="0.25">
      <c r="A36" t="s">
        <v>157</v>
      </c>
      <c r="B36" t="s">
        <v>21</v>
      </c>
      <c r="D36" s="49">
        <v>223968</v>
      </c>
      <c r="E36" t="s">
        <v>21</v>
      </c>
      <c r="G36" s="49">
        <v>208325</v>
      </c>
    </row>
    <row r="37" spans="1:7" x14ac:dyDescent="0.25">
      <c r="B37" t="s">
        <v>21</v>
      </c>
      <c r="E37" t="s">
        <v>21</v>
      </c>
    </row>
    <row r="38" spans="1:7" x14ac:dyDescent="0.25">
      <c r="A38" t="s">
        <v>158</v>
      </c>
      <c r="B38" t="s">
        <v>21</v>
      </c>
      <c r="E38" t="s">
        <v>21</v>
      </c>
    </row>
    <row r="39" spans="1:7" x14ac:dyDescent="0.25">
      <c r="A39" t="s">
        <v>159</v>
      </c>
      <c r="B39" t="s">
        <v>21</v>
      </c>
      <c r="E39" t="s">
        <v>21</v>
      </c>
    </row>
    <row r="40" spans="1:7" x14ac:dyDescent="0.25">
      <c r="A40" t="s">
        <v>160</v>
      </c>
      <c r="B40" t="s">
        <v>21</v>
      </c>
      <c r="D40" t="s">
        <v>161</v>
      </c>
      <c r="E40" t="s">
        <v>21</v>
      </c>
      <c r="G40" t="s">
        <v>161</v>
      </c>
    </row>
    <row r="41" spans="1:7" x14ac:dyDescent="0.25">
      <c r="A41" t="s">
        <v>162</v>
      </c>
      <c r="B41" t="s">
        <v>21</v>
      </c>
      <c r="D41">
        <v>17</v>
      </c>
      <c r="E41" t="s">
        <v>21</v>
      </c>
      <c r="G41">
        <v>16</v>
      </c>
    </row>
    <row r="42" spans="1:7" x14ac:dyDescent="0.25">
      <c r="A42" t="s">
        <v>163</v>
      </c>
      <c r="B42" t="s">
        <v>21</v>
      </c>
      <c r="D42" s="49">
        <v>128586</v>
      </c>
      <c r="E42" t="s">
        <v>21</v>
      </c>
      <c r="G42" s="49">
        <v>134146</v>
      </c>
    </row>
    <row r="43" spans="1:7" x14ac:dyDescent="0.25">
      <c r="A43" t="s">
        <v>164</v>
      </c>
      <c r="B43" t="s">
        <v>21</v>
      </c>
      <c r="D43" s="49">
        <v>542396</v>
      </c>
      <c r="E43" t="s">
        <v>21</v>
      </c>
      <c r="G43" s="49">
        <v>426190</v>
      </c>
    </row>
    <row r="44" spans="1:7" x14ac:dyDescent="0.25">
      <c r="A44" t="s">
        <v>165</v>
      </c>
      <c r="B44" t="s">
        <v>21</v>
      </c>
      <c r="D44" s="49">
        <v>4284</v>
      </c>
      <c r="E44" t="s">
        <v>21</v>
      </c>
      <c r="G44">
        <v>528</v>
      </c>
    </row>
    <row r="45" spans="1:7" x14ac:dyDescent="0.25">
      <c r="B45" t="s">
        <v>21</v>
      </c>
      <c r="E45" t="s">
        <v>21</v>
      </c>
    </row>
    <row r="46" spans="1:7" x14ac:dyDescent="0.25">
      <c r="A46" t="s">
        <v>166</v>
      </c>
      <c r="B46" t="s">
        <v>21</v>
      </c>
      <c r="D46" s="49">
        <v>675283</v>
      </c>
      <c r="E46" t="s">
        <v>21</v>
      </c>
      <c r="G46" s="49">
        <v>560880</v>
      </c>
    </row>
    <row r="47" spans="1:7" x14ac:dyDescent="0.25">
      <c r="B47" t="s">
        <v>21</v>
      </c>
      <c r="E47" t="s">
        <v>21</v>
      </c>
    </row>
    <row r="48" spans="1:7" x14ac:dyDescent="0.25">
      <c r="B48" t="s">
        <v>21</v>
      </c>
      <c r="C48" t="s">
        <v>141</v>
      </c>
      <c r="D48" s="49">
        <v>899251</v>
      </c>
      <c r="E48" t="s">
        <v>21</v>
      </c>
      <c r="F48" t="s">
        <v>141</v>
      </c>
      <c r="G48" s="49">
        <v>769205</v>
      </c>
    </row>
    <row r="49" spans="1:5" x14ac:dyDescent="0.25">
      <c r="B49" t="s">
        <v>21</v>
      </c>
      <c r="E49" t="s">
        <v>21</v>
      </c>
    </row>
    <row r="51" spans="1:5" x14ac:dyDescent="0.25">
      <c r="A51" t="s">
        <v>167</v>
      </c>
    </row>
    <row r="53" spans="1:5" x14ac:dyDescent="0.25">
      <c r="A53" t="s">
        <v>168</v>
      </c>
    </row>
    <row r="59" spans="1:5" x14ac:dyDescent="0.25">
      <c r="A59" t="s">
        <v>169</v>
      </c>
    </row>
    <row r="61" spans="1:5" x14ac:dyDescent="0.25">
      <c r="A61" t="s">
        <v>134</v>
      </c>
    </row>
    <row r="63" spans="1:5" x14ac:dyDescent="0.25">
      <c r="A63" t="s">
        <v>170</v>
      </c>
    </row>
    <row r="64" spans="1:5" x14ac:dyDescent="0.25">
      <c r="A64" t="s">
        <v>136</v>
      </c>
    </row>
    <row r="67" spans="1:13" x14ac:dyDescent="0.25">
      <c r="B67" t="s">
        <v>21</v>
      </c>
      <c r="C67" t="s">
        <v>171</v>
      </c>
    </row>
    <row r="68" spans="1:13" x14ac:dyDescent="0.25">
      <c r="B68" t="s">
        <v>21</v>
      </c>
      <c r="C68">
        <v>2007</v>
      </c>
      <c r="G68">
        <v>2006</v>
      </c>
      <c r="K68">
        <v>2005</v>
      </c>
    </row>
    <row r="69" spans="1:13" x14ac:dyDescent="0.25">
      <c r="A69" t="s">
        <v>172</v>
      </c>
      <c r="B69" t="s">
        <v>21</v>
      </c>
      <c r="C69" t="s">
        <v>141</v>
      </c>
      <c r="D69" s="49">
        <v>1224717</v>
      </c>
      <c r="G69" t="s">
        <v>141</v>
      </c>
      <c r="H69" s="49">
        <v>1092107</v>
      </c>
      <c r="K69" t="s">
        <v>141</v>
      </c>
      <c r="L69" s="49">
        <v>827750</v>
      </c>
    </row>
    <row r="70" spans="1:13" x14ac:dyDescent="0.25">
      <c r="A70" t="s">
        <v>173</v>
      </c>
      <c r="B70" t="s">
        <v>21</v>
      </c>
      <c r="D70" s="49">
        <v>772796</v>
      </c>
      <c r="H70" s="49">
        <v>643501</v>
      </c>
      <c r="L70" s="49">
        <v>489000</v>
      </c>
    </row>
    <row r="71" spans="1:13" x14ac:dyDescent="0.25">
      <c r="B71" t="s">
        <v>21</v>
      </c>
    </row>
    <row r="72" spans="1:13" x14ac:dyDescent="0.25">
      <c r="A72" t="s">
        <v>174</v>
      </c>
      <c r="B72" t="s">
        <v>21</v>
      </c>
      <c r="D72" s="49">
        <v>451921</v>
      </c>
      <c r="H72" s="49">
        <v>448606</v>
      </c>
      <c r="L72" s="49">
        <v>338750</v>
      </c>
    </row>
    <row r="73" spans="1:13" x14ac:dyDescent="0.25">
      <c r="A73" t="s">
        <v>175</v>
      </c>
      <c r="B73" t="s">
        <v>21</v>
      </c>
      <c r="D73" s="49">
        <v>287932</v>
      </c>
      <c r="H73" s="49">
        <v>240907</v>
      </c>
      <c r="L73" s="49">
        <v>190384</v>
      </c>
    </row>
    <row r="74" spans="1:13" x14ac:dyDescent="0.25">
      <c r="B74" t="s">
        <v>21</v>
      </c>
    </row>
    <row r="75" spans="1:13" x14ac:dyDescent="0.25">
      <c r="A75" t="s">
        <v>176</v>
      </c>
      <c r="B75" t="s">
        <v>21</v>
      </c>
      <c r="D75" s="49">
        <v>163989</v>
      </c>
      <c r="H75" s="49">
        <v>207699</v>
      </c>
      <c r="L75" s="49">
        <v>148366</v>
      </c>
    </row>
    <row r="76" spans="1:13" x14ac:dyDescent="0.25">
      <c r="A76" t="s">
        <v>177</v>
      </c>
      <c r="B76" t="s">
        <v>21</v>
      </c>
      <c r="D76" s="49">
        <v>6531</v>
      </c>
      <c r="H76" s="49">
        <v>5486</v>
      </c>
      <c r="L76" s="49">
        <v>2577</v>
      </c>
    </row>
    <row r="77" spans="1:13" x14ac:dyDescent="0.25">
      <c r="A77" t="s">
        <v>178</v>
      </c>
      <c r="B77" t="s">
        <v>21</v>
      </c>
      <c r="D77">
        <v>353</v>
      </c>
      <c r="H77">
        <v>775</v>
      </c>
      <c r="L77">
        <v>435</v>
      </c>
    </row>
    <row r="78" spans="1:13" x14ac:dyDescent="0.25">
      <c r="A78" t="s">
        <v>179</v>
      </c>
      <c r="B78" t="s">
        <v>21</v>
      </c>
      <c r="D78" t="s">
        <v>180</v>
      </c>
      <c r="E78" t="s">
        <v>181</v>
      </c>
      <c r="H78" t="s">
        <v>182</v>
      </c>
      <c r="I78" t="s">
        <v>181</v>
      </c>
      <c r="L78" t="s">
        <v>183</v>
      </c>
      <c r="M78" t="s">
        <v>181</v>
      </c>
    </row>
    <row r="79" spans="1:13" x14ac:dyDescent="0.25">
      <c r="B79" t="s">
        <v>21</v>
      </c>
    </row>
    <row r="80" spans="1:13" x14ac:dyDescent="0.25">
      <c r="A80" t="s">
        <v>184</v>
      </c>
      <c r="B80" t="s">
        <v>21</v>
      </c>
      <c r="D80" s="49">
        <v>170158</v>
      </c>
      <c r="H80" s="49">
        <v>212397</v>
      </c>
      <c r="L80" s="49">
        <v>150192</v>
      </c>
    </row>
    <row r="81" spans="1:12" x14ac:dyDescent="0.25">
      <c r="A81" t="s">
        <v>185</v>
      </c>
      <c r="B81" t="s">
        <v>21</v>
      </c>
      <c r="D81" s="49">
        <v>53952</v>
      </c>
      <c r="H81" s="49">
        <v>81601</v>
      </c>
      <c r="L81" s="49">
        <v>59703</v>
      </c>
    </row>
    <row r="82" spans="1:12" x14ac:dyDescent="0.25">
      <c r="B82" t="s">
        <v>21</v>
      </c>
    </row>
    <row r="83" spans="1:12" x14ac:dyDescent="0.25">
      <c r="A83" t="s">
        <v>186</v>
      </c>
      <c r="B83" t="s">
        <v>21</v>
      </c>
      <c r="C83" t="s">
        <v>141</v>
      </c>
      <c r="D83" s="49">
        <v>116206</v>
      </c>
      <c r="G83" t="s">
        <v>141</v>
      </c>
      <c r="H83" s="49">
        <v>130796</v>
      </c>
      <c r="K83" t="s">
        <v>141</v>
      </c>
      <c r="L83" s="49">
        <v>90489</v>
      </c>
    </row>
    <row r="84" spans="1:12" x14ac:dyDescent="0.25">
      <c r="B84" t="s">
        <v>21</v>
      </c>
    </row>
    <row r="85" spans="1:12" x14ac:dyDescent="0.25">
      <c r="A85" t="s">
        <v>187</v>
      </c>
      <c r="B85" t="s">
        <v>21</v>
      </c>
    </row>
    <row r="86" spans="1:12" x14ac:dyDescent="0.25">
      <c r="A86" t="s">
        <v>188</v>
      </c>
      <c r="B86" t="s">
        <v>21</v>
      </c>
      <c r="C86" t="s">
        <v>141</v>
      </c>
      <c r="D86">
        <v>0.71</v>
      </c>
      <c r="G86" t="s">
        <v>141</v>
      </c>
      <c r="H86">
        <v>0.8</v>
      </c>
      <c r="K86" t="s">
        <v>141</v>
      </c>
      <c r="L86">
        <v>0.56000000000000005</v>
      </c>
    </row>
    <row r="87" spans="1:12" x14ac:dyDescent="0.25">
      <c r="B87" t="s">
        <v>21</v>
      </c>
    </row>
    <row r="88" spans="1:12" x14ac:dyDescent="0.25">
      <c r="A88" t="s">
        <v>189</v>
      </c>
      <c r="B88" t="s">
        <v>21</v>
      </c>
      <c r="C88" t="s">
        <v>141</v>
      </c>
      <c r="D88">
        <v>0.69</v>
      </c>
      <c r="G88" t="s">
        <v>141</v>
      </c>
      <c r="H88">
        <v>0.77</v>
      </c>
      <c r="K88" t="s">
        <v>141</v>
      </c>
      <c r="L88">
        <v>0.54</v>
      </c>
    </row>
    <row r="89" spans="1:12" x14ac:dyDescent="0.25">
      <c r="B89" t="s">
        <v>21</v>
      </c>
    </row>
    <row r="90" spans="1:12" x14ac:dyDescent="0.25">
      <c r="A90" t="s">
        <v>190</v>
      </c>
      <c r="B90" t="s">
        <v>21</v>
      </c>
    </row>
    <row r="91" spans="1:12" x14ac:dyDescent="0.25">
      <c r="A91" t="s">
        <v>188</v>
      </c>
      <c r="B91" t="s">
        <v>21</v>
      </c>
      <c r="D91" s="49">
        <v>164679786</v>
      </c>
      <c r="H91" s="49">
        <v>163717726</v>
      </c>
      <c r="L91" s="49">
        <v>161419898</v>
      </c>
    </row>
    <row r="92" spans="1:12" x14ac:dyDescent="0.25">
      <c r="B92" t="s">
        <v>21</v>
      </c>
    </row>
    <row r="93" spans="1:12" x14ac:dyDescent="0.25">
      <c r="A93" t="s">
        <v>189</v>
      </c>
      <c r="B93" t="s">
        <v>21</v>
      </c>
      <c r="D93" s="49">
        <v>168652005</v>
      </c>
      <c r="H93" s="49">
        <v>169936041</v>
      </c>
      <c r="L93" s="49">
        <v>167303450</v>
      </c>
    </row>
    <row r="94" spans="1:12" x14ac:dyDescent="0.25">
      <c r="B94" t="s">
        <v>21</v>
      </c>
    </row>
    <row r="96" spans="1:12" x14ac:dyDescent="0.25">
      <c r="A96" t="s">
        <v>167</v>
      </c>
    </row>
    <row r="98" spans="1:1" x14ac:dyDescent="0.25">
      <c r="A98" t="s">
        <v>191</v>
      </c>
    </row>
    <row r="104" spans="1:1" x14ac:dyDescent="0.25">
      <c r="A104" t="s">
        <v>169</v>
      </c>
    </row>
    <row r="106" spans="1:1" x14ac:dyDescent="0.25">
      <c r="A106" t="s">
        <v>134</v>
      </c>
    </row>
    <row r="108" spans="1:1" x14ac:dyDescent="0.25">
      <c r="A108" t="s">
        <v>192</v>
      </c>
    </row>
    <row r="109" spans="1:1" x14ac:dyDescent="0.25">
      <c r="A109" t="s">
        <v>193</v>
      </c>
    </row>
    <row r="111" spans="1:1" x14ac:dyDescent="0.25">
      <c r="A111" t="s">
        <v>21</v>
      </c>
    </row>
    <row r="112" spans="1:1" x14ac:dyDescent="0.25">
      <c r="A112" t="s">
        <v>21</v>
      </c>
    </row>
    <row r="113" spans="1:30" x14ac:dyDescent="0.25">
      <c r="A113" t="s">
        <v>21</v>
      </c>
    </row>
    <row r="115" spans="1:30" x14ac:dyDescent="0.25">
      <c r="A115" t="s">
        <v>21</v>
      </c>
    </row>
    <row r="116" spans="1:30" x14ac:dyDescent="0.25">
      <c r="A116" t="s">
        <v>21</v>
      </c>
    </row>
    <row r="118" spans="1:30" x14ac:dyDescent="0.25">
      <c r="C118" t="s">
        <v>194</v>
      </c>
      <c r="G118" t="s">
        <v>195</v>
      </c>
      <c r="M118" t="s">
        <v>196</v>
      </c>
      <c r="Q118" t="s">
        <v>197</v>
      </c>
      <c r="U118" t="s">
        <v>198</v>
      </c>
      <c r="X118" t="s">
        <v>199</v>
      </c>
      <c r="AB118" t="s">
        <v>200</v>
      </c>
    </row>
    <row r="119" spans="1:30" x14ac:dyDescent="0.25">
      <c r="C119" t="s">
        <v>201</v>
      </c>
      <c r="M119" t="s">
        <v>202</v>
      </c>
      <c r="Q119" t="s">
        <v>203</v>
      </c>
      <c r="U119" t="s">
        <v>204</v>
      </c>
      <c r="X119" t="s">
        <v>129</v>
      </c>
    </row>
    <row r="120" spans="1:30" x14ac:dyDescent="0.25">
      <c r="C120" t="s">
        <v>205</v>
      </c>
      <c r="M120" t="s">
        <v>206</v>
      </c>
      <c r="Q120" t="s">
        <v>207</v>
      </c>
      <c r="X120" t="s">
        <v>194</v>
      </c>
    </row>
    <row r="121" spans="1:30" x14ac:dyDescent="0.25">
      <c r="X121" t="s">
        <v>201</v>
      </c>
    </row>
    <row r="122" spans="1:30" x14ac:dyDescent="0.25">
      <c r="G122" t="s">
        <v>208</v>
      </c>
      <c r="J122" t="s">
        <v>209</v>
      </c>
      <c r="X122" t="s">
        <v>205</v>
      </c>
    </row>
    <row r="123" spans="1:30" x14ac:dyDescent="0.25">
      <c r="G123" t="s">
        <v>210</v>
      </c>
      <c r="J123" t="s">
        <v>211</v>
      </c>
    </row>
    <row r="124" spans="1:30" x14ac:dyDescent="0.25">
      <c r="A124" t="s">
        <v>212</v>
      </c>
    </row>
    <row r="125" spans="1:30" x14ac:dyDescent="0.25">
      <c r="F125" s="49">
        <v>159553084</v>
      </c>
      <c r="I125" t="s">
        <v>141</v>
      </c>
      <c r="J125">
        <v>16</v>
      </c>
      <c r="L125" t="s">
        <v>141</v>
      </c>
      <c r="M125" s="49">
        <v>83271</v>
      </c>
      <c r="P125" t="s">
        <v>141</v>
      </c>
      <c r="Q125" t="s">
        <v>161</v>
      </c>
      <c r="T125" t="s">
        <v>141</v>
      </c>
      <c r="U125" s="49">
        <v>204905</v>
      </c>
      <c r="W125" t="s">
        <v>141</v>
      </c>
      <c r="X125" s="49">
        <v>1938</v>
      </c>
      <c r="AA125" t="s">
        <v>141</v>
      </c>
      <c r="AB125" s="49">
        <v>290130</v>
      </c>
    </row>
    <row r="126" spans="1:30" x14ac:dyDescent="0.25">
      <c r="A126" t="s">
        <v>186</v>
      </c>
      <c r="C126" t="s">
        <v>141</v>
      </c>
      <c r="D126" s="49">
        <v>90489</v>
      </c>
      <c r="G126" t="s">
        <v>161</v>
      </c>
      <c r="K126" t="s">
        <v>161</v>
      </c>
      <c r="N126" t="s">
        <v>161</v>
      </c>
      <c r="R126" t="s">
        <v>161</v>
      </c>
      <c r="V126" s="49">
        <v>90489</v>
      </c>
      <c r="Y126" t="s">
        <v>161</v>
      </c>
      <c r="AC126" s="49">
        <v>90489</v>
      </c>
    </row>
    <row r="127" spans="1:30" x14ac:dyDescent="0.25">
      <c r="A127" t="s">
        <v>213</v>
      </c>
      <c r="D127" s="49">
        <v>1002</v>
      </c>
      <c r="G127" t="s">
        <v>161</v>
      </c>
      <c r="K127" t="s">
        <v>161</v>
      </c>
      <c r="N127" t="s">
        <v>161</v>
      </c>
      <c r="R127" t="s">
        <v>161</v>
      </c>
      <c r="V127" t="s">
        <v>161</v>
      </c>
      <c r="Y127" s="49">
        <v>1002</v>
      </c>
      <c r="AC127" s="49">
        <v>1002</v>
      </c>
    </row>
    <row r="128" spans="1:30" x14ac:dyDescent="0.25">
      <c r="A128" t="s">
        <v>214</v>
      </c>
      <c r="D128" t="s">
        <v>215</v>
      </c>
      <c r="E128" t="s">
        <v>181</v>
      </c>
      <c r="G128" t="s">
        <v>161</v>
      </c>
      <c r="K128" t="s">
        <v>161</v>
      </c>
      <c r="N128" t="s">
        <v>161</v>
      </c>
      <c r="R128" t="s">
        <v>161</v>
      </c>
      <c r="V128" t="s">
        <v>161</v>
      </c>
      <c r="Y128" t="s">
        <v>215</v>
      </c>
      <c r="Z128" t="s">
        <v>181</v>
      </c>
      <c r="AC128" t="s">
        <v>215</v>
      </c>
      <c r="AD128" t="s">
        <v>181</v>
      </c>
    </row>
    <row r="130" spans="1:30" x14ac:dyDescent="0.25">
      <c r="A130" t="s">
        <v>216</v>
      </c>
      <c r="C130" t="s">
        <v>141</v>
      </c>
      <c r="D130" s="49">
        <v>91021</v>
      </c>
    </row>
    <row r="132" spans="1:30" x14ac:dyDescent="0.25">
      <c r="A132" t="s">
        <v>217</v>
      </c>
      <c r="G132" s="49">
        <v>400000</v>
      </c>
      <c r="K132" t="s">
        <v>161</v>
      </c>
      <c r="N132" s="49">
        <v>5766</v>
      </c>
      <c r="R132" t="s">
        <v>218</v>
      </c>
      <c r="S132" t="s">
        <v>181</v>
      </c>
      <c r="V132" t="s">
        <v>161</v>
      </c>
      <c r="Y132" t="s">
        <v>161</v>
      </c>
      <c r="AC132" t="s">
        <v>161</v>
      </c>
    </row>
    <row r="133" spans="1:30" x14ac:dyDescent="0.25">
      <c r="A133" t="s">
        <v>219</v>
      </c>
      <c r="G133" t="s">
        <v>161</v>
      </c>
      <c r="K133" t="s">
        <v>161</v>
      </c>
      <c r="N133" t="s">
        <v>161</v>
      </c>
      <c r="R133">
        <v>708</v>
      </c>
      <c r="V133" t="s">
        <v>161</v>
      </c>
      <c r="Y133" t="s">
        <v>161</v>
      </c>
      <c r="AC133">
        <v>708</v>
      </c>
    </row>
    <row r="134" spans="1:30" x14ac:dyDescent="0.25">
      <c r="A134" t="s">
        <v>220</v>
      </c>
      <c r="G134" s="49">
        <v>2941804</v>
      </c>
      <c r="K134" t="s">
        <v>161</v>
      </c>
      <c r="N134" s="49">
        <v>6917</v>
      </c>
      <c r="R134" t="s">
        <v>161</v>
      </c>
      <c r="V134" t="s">
        <v>161</v>
      </c>
      <c r="Y134" t="s">
        <v>161</v>
      </c>
      <c r="AC134" s="49">
        <v>6917</v>
      </c>
    </row>
    <row r="135" spans="1:30" x14ac:dyDescent="0.25">
      <c r="A135" t="s">
        <v>221</v>
      </c>
      <c r="G135" t="s">
        <v>161</v>
      </c>
      <c r="K135" t="s">
        <v>161</v>
      </c>
      <c r="N135" s="49">
        <v>13468</v>
      </c>
      <c r="R135" t="s">
        <v>161</v>
      </c>
      <c r="V135" t="s">
        <v>161</v>
      </c>
      <c r="Y135" t="s">
        <v>161</v>
      </c>
      <c r="AC135" s="49">
        <v>13468</v>
      </c>
    </row>
    <row r="137" spans="1:30" x14ac:dyDescent="0.25">
      <c r="A137" t="s">
        <v>222</v>
      </c>
      <c r="G137" s="49">
        <v>162894888</v>
      </c>
      <c r="K137">
        <v>16</v>
      </c>
      <c r="N137" s="49">
        <v>109422</v>
      </c>
      <c r="R137" t="s">
        <v>223</v>
      </c>
      <c r="S137" t="s">
        <v>181</v>
      </c>
      <c r="V137" s="49">
        <v>295394</v>
      </c>
      <c r="Y137" s="49">
        <v>2470</v>
      </c>
      <c r="AC137" s="49">
        <v>402244</v>
      </c>
    </row>
    <row r="138" spans="1:30" x14ac:dyDescent="0.25">
      <c r="A138" t="s">
        <v>186</v>
      </c>
      <c r="C138" t="s">
        <v>141</v>
      </c>
      <c r="D138" s="49">
        <v>130796</v>
      </c>
      <c r="G138" t="s">
        <v>161</v>
      </c>
      <c r="K138" t="s">
        <v>161</v>
      </c>
      <c r="N138" t="s">
        <v>161</v>
      </c>
      <c r="R138" t="s">
        <v>161</v>
      </c>
      <c r="V138" s="49">
        <v>130796</v>
      </c>
      <c r="Y138" t="s">
        <v>161</v>
      </c>
      <c r="AC138" s="49">
        <v>130796</v>
      </c>
    </row>
    <row r="139" spans="1:30" x14ac:dyDescent="0.25">
      <c r="A139" t="s">
        <v>213</v>
      </c>
      <c r="D139" t="s">
        <v>224</v>
      </c>
      <c r="E139" t="s">
        <v>181</v>
      </c>
      <c r="G139" t="s">
        <v>161</v>
      </c>
      <c r="K139" t="s">
        <v>161</v>
      </c>
      <c r="N139" t="s">
        <v>161</v>
      </c>
      <c r="R139" t="s">
        <v>161</v>
      </c>
      <c r="V139" t="s">
        <v>161</v>
      </c>
      <c r="Y139" t="s">
        <v>224</v>
      </c>
      <c r="Z139" t="s">
        <v>181</v>
      </c>
      <c r="AC139" t="s">
        <v>224</v>
      </c>
      <c r="AD139" t="s">
        <v>181</v>
      </c>
    </row>
    <row r="140" spans="1:30" x14ac:dyDescent="0.25">
      <c r="A140" t="s">
        <v>214</v>
      </c>
      <c r="D140" t="s">
        <v>225</v>
      </c>
      <c r="E140" t="s">
        <v>181</v>
      </c>
      <c r="G140" t="s">
        <v>161</v>
      </c>
      <c r="K140" t="s">
        <v>161</v>
      </c>
      <c r="N140" t="s">
        <v>161</v>
      </c>
      <c r="R140" t="s">
        <v>161</v>
      </c>
      <c r="V140" t="s">
        <v>161</v>
      </c>
      <c r="Y140" t="s">
        <v>225</v>
      </c>
      <c r="Z140" t="s">
        <v>181</v>
      </c>
      <c r="AC140" t="s">
        <v>225</v>
      </c>
      <c r="AD140" t="s">
        <v>181</v>
      </c>
    </row>
    <row r="142" spans="1:30" x14ac:dyDescent="0.25">
      <c r="A142" t="s">
        <v>216</v>
      </c>
      <c r="C142" t="s">
        <v>141</v>
      </c>
      <c r="D142" s="49">
        <v>128854</v>
      </c>
    </row>
    <row r="144" spans="1:30" x14ac:dyDescent="0.25">
      <c r="A144" t="s">
        <v>219</v>
      </c>
      <c r="G144" t="s">
        <v>161</v>
      </c>
      <c r="K144" t="s">
        <v>161</v>
      </c>
      <c r="N144" t="s">
        <v>161</v>
      </c>
      <c r="R144" s="49">
        <v>1153</v>
      </c>
      <c r="V144" t="s">
        <v>161</v>
      </c>
      <c r="Y144" t="s">
        <v>161</v>
      </c>
      <c r="AC144" s="49">
        <v>1153</v>
      </c>
    </row>
    <row r="145" spans="1:30" x14ac:dyDescent="0.25">
      <c r="A145" t="s">
        <v>220</v>
      </c>
      <c r="G145" s="49">
        <v>1936589</v>
      </c>
      <c r="K145" t="s">
        <v>161</v>
      </c>
      <c r="N145" s="49">
        <v>15230</v>
      </c>
      <c r="R145" t="s">
        <v>161</v>
      </c>
      <c r="V145" t="s">
        <v>161</v>
      </c>
      <c r="Y145" t="s">
        <v>161</v>
      </c>
      <c r="AC145" s="49">
        <v>15230</v>
      </c>
    </row>
    <row r="146" spans="1:30" x14ac:dyDescent="0.25">
      <c r="A146" t="s">
        <v>221</v>
      </c>
      <c r="G146" t="s">
        <v>161</v>
      </c>
      <c r="K146" t="s">
        <v>161</v>
      </c>
      <c r="N146" s="49">
        <v>13399</v>
      </c>
      <c r="R146" t="s">
        <v>161</v>
      </c>
      <c r="V146" t="s">
        <v>161</v>
      </c>
      <c r="Y146" t="s">
        <v>161</v>
      </c>
      <c r="AC146" s="49">
        <v>13399</v>
      </c>
    </row>
    <row r="148" spans="1:30" x14ac:dyDescent="0.25">
      <c r="A148" t="s">
        <v>226</v>
      </c>
      <c r="G148" s="49">
        <v>164831477</v>
      </c>
      <c r="K148">
        <v>16</v>
      </c>
      <c r="N148" s="49">
        <v>138050</v>
      </c>
      <c r="R148" t="s">
        <v>227</v>
      </c>
      <c r="S148" t="s">
        <v>181</v>
      </c>
      <c r="V148" s="49">
        <v>426190</v>
      </c>
      <c r="Y148">
        <v>528</v>
      </c>
      <c r="AC148" s="49">
        <v>560880</v>
      </c>
    </row>
    <row r="149" spans="1:30" x14ac:dyDescent="0.25">
      <c r="A149" t="s">
        <v>186</v>
      </c>
      <c r="C149" t="s">
        <v>141</v>
      </c>
      <c r="D149" s="49">
        <v>116206</v>
      </c>
      <c r="G149" t="s">
        <v>161</v>
      </c>
      <c r="K149" t="s">
        <v>161</v>
      </c>
      <c r="N149" t="s">
        <v>161</v>
      </c>
      <c r="R149" t="s">
        <v>161</v>
      </c>
      <c r="V149" s="49">
        <v>116206</v>
      </c>
      <c r="Y149" t="s">
        <v>161</v>
      </c>
      <c r="AC149" s="49">
        <v>116206</v>
      </c>
    </row>
    <row r="150" spans="1:30" x14ac:dyDescent="0.25">
      <c r="A150" t="s">
        <v>213</v>
      </c>
      <c r="D150" s="49">
        <v>3614</v>
      </c>
      <c r="G150" t="s">
        <v>161</v>
      </c>
      <c r="K150" t="s">
        <v>161</v>
      </c>
      <c r="N150" t="s">
        <v>161</v>
      </c>
      <c r="R150" t="s">
        <v>161</v>
      </c>
      <c r="V150" t="s">
        <v>161</v>
      </c>
      <c r="Y150" s="49">
        <v>3614</v>
      </c>
      <c r="AC150" s="49">
        <v>3614</v>
      </c>
    </row>
    <row r="151" spans="1:30" x14ac:dyDescent="0.25">
      <c r="A151" t="s">
        <v>214</v>
      </c>
      <c r="D151">
        <v>142</v>
      </c>
      <c r="G151" t="s">
        <v>161</v>
      </c>
      <c r="K151" t="s">
        <v>161</v>
      </c>
      <c r="N151" t="s">
        <v>161</v>
      </c>
      <c r="R151" t="s">
        <v>161</v>
      </c>
      <c r="V151" t="s">
        <v>161</v>
      </c>
      <c r="Y151">
        <v>142</v>
      </c>
      <c r="AC151">
        <v>142</v>
      </c>
    </row>
    <row r="153" spans="1:30" x14ac:dyDescent="0.25">
      <c r="A153" t="s">
        <v>216</v>
      </c>
      <c r="C153" t="s">
        <v>141</v>
      </c>
      <c r="D153" s="49">
        <v>119962</v>
      </c>
    </row>
    <row r="155" spans="1:30" x14ac:dyDescent="0.25">
      <c r="A155" t="s">
        <v>228</v>
      </c>
      <c r="G155" t="s">
        <v>161</v>
      </c>
      <c r="K155" t="s">
        <v>161</v>
      </c>
      <c r="N155" s="49">
        <v>3497</v>
      </c>
      <c r="R155" t="s">
        <v>161</v>
      </c>
      <c r="V155" t="s">
        <v>161</v>
      </c>
      <c r="Y155" t="s">
        <v>161</v>
      </c>
      <c r="AC155" s="49">
        <v>3497</v>
      </c>
    </row>
    <row r="156" spans="1:30" x14ac:dyDescent="0.25">
      <c r="A156" t="s">
        <v>229</v>
      </c>
      <c r="G156" t="s">
        <v>161</v>
      </c>
      <c r="K156" t="s">
        <v>161</v>
      </c>
      <c r="N156" t="s">
        <v>227</v>
      </c>
      <c r="O156" t="s">
        <v>181</v>
      </c>
      <c r="R156" s="49">
        <v>3905</v>
      </c>
      <c r="V156" t="s">
        <v>161</v>
      </c>
      <c r="Y156" t="s">
        <v>161</v>
      </c>
    </row>
    <row r="157" spans="1:30" x14ac:dyDescent="0.25">
      <c r="A157" t="s">
        <v>220</v>
      </c>
      <c r="G157" s="49">
        <v>1375986</v>
      </c>
      <c r="K157">
        <v>1</v>
      </c>
      <c r="N157" s="49">
        <v>6350</v>
      </c>
      <c r="R157" t="s">
        <v>161</v>
      </c>
      <c r="V157" t="s">
        <v>161</v>
      </c>
      <c r="Y157" t="s">
        <v>161</v>
      </c>
      <c r="AC157" s="49">
        <v>6351</v>
      </c>
    </row>
    <row r="158" spans="1:30" x14ac:dyDescent="0.25">
      <c r="A158" t="s">
        <v>221</v>
      </c>
      <c r="G158" t="s">
        <v>161</v>
      </c>
      <c r="K158" t="s">
        <v>161</v>
      </c>
      <c r="N158" s="49">
        <v>5394</v>
      </c>
      <c r="R158" t="s">
        <v>161</v>
      </c>
      <c r="V158" t="s">
        <v>161</v>
      </c>
      <c r="Y158" t="s">
        <v>161</v>
      </c>
      <c r="AC158" s="49">
        <v>5394</v>
      </c>
    </row>
    <row r="159" spans="1:30" x14ac:dyDescent="0.25">
      <c r="A159" t="s">
        <v>230</v>
      </c>
      <c r="G159" t="s">
        <v>231</v>
      </c>
      <c r="H159" t="s">
        <v>181</v>
      </c>
      <c r="K159" t="s">
        <v>161</v>
      </c>
      <c r="N159" t="s">
        <v>232</v>
      </c>
      <c r="O159" t="s">
        <v>181</v>
      </c>
      <c r="R159" t="s">
        <v>161</v>
      </c>
      <c r="V159" t="s">
        <v>161</v>
      </c>
      <c r="Y159" t="s">
        <v>161</v>
      </c>
      <c r="AC159" t="s">
        <v>232</v>
      </c>
      <c r="AD159" t="s">
        <v>181</v>
      </c>
    </row>
    <row r="161" spans="1:29" x14ac:dyDescent="0.25">
      <c r="A161" t="s">
        <v>233</v>
      </c>
      <c r="G161" s="49">
        <v>164987463</v>
      </c>
      <c r="J161" t="s">
        <v>141</v>
      </c>
      <c r="K161">
        <v>17</v>
      </c>
      <c r="M161" t="s">
        <v>141</v>
      </c>
      <c r="N161" s="49">
        <v>128586</v>
      </c>
      <c r="Q161" t="s">
        <v>141</v>
      </c>
      <c r="R161" t="s">
        <v>161</v>
      </c>
      <c r="U161" t="s">
        <v>141</v>
      </c>
      <c r="V161" s="49">
        <v>542396</v>
      </c>
      <c r="X161" t="s">
        <v>141</v>
      </c>
      <c r="Y161" s="49">
        <v>4284</v>
      </c>
      <c r="AB161" t="s">
        <v>141</v>
      </c>
      <c r="AC161" s="49">
        <v>675283</v>
      </c>
    </row>
    <row r="164" spans="1:29" x14ac:dyDescent="0.25">
      <c r="A164" t="s">
        <v>167</v>
      </c>
    </row>
    <row r="166" spans="1:29" x14ac:dyDescent="0.25">
      <c r="A166" t="s">
        <v>234</v>
      </c>
    </row>
    <row r="172" spans="1:29" x14ac:dyDescent="0.25">
      <c r="A172" t="s">
        <v>169</v>
      </c>
    </row>
    <row r="174" spans="1:29" x14ac:dyDescent="0.25">
      <c r="A174" t="s">
        <v>134</v>
      </c>
    </row>
    <row r="176" spans="1:29" x14ac:dyDescent="0.25">
      <c r="A176" t="s">
        <v>235</v>
      </c>
    </row>
    <row r="177" spans="1:13" x14ac:dyDescent="0.25">
      <c r="A177" t="s">
        <v>236</v>
      </c>
    </row>
    <row r="180" spans="1:13" x14ac:dyDescent="0.25">
      <c r="B180" t="s">
        <v>21</v>
      </c>
      <c r="C180" t="s">
        <v>171</v>
      </c>
    </row>
    <row r="181" spans="1:13" x14ac:dyDescent="0.25">
      <c r="B181" t="s">
        <v>21</v>
      </c>
      <c r="C181">
        <v>2007</v>
      </c>
      <c r="G181">
        <v>2006</v>
      </c>
      <c r="K181">
        <v>2005</v>
      </c>
    </row>
    <row r="182" spans="1:13" x14ac:dyDescent="0.25">
      <c r="A182" t="s">
        <v>237</v>
      </c>
      <c r="B182" t="s">
        <v>21</v>
      </c>
    </row>
    <row r="183" spans="1:13" x14ac:dyDescent="0.25">
      <c r="A183" t="s">
        <v>186</v>
      </c>
      <c r="B183" t="s">
        <v>21</v>
      </c>
      <c r="C183" t="s">
        <v>141</v>
      </c>
      <c r="D183" s="49">
        <v>116206</v>
      </c>
      <c r="G183" t="s">
        <v>141</v>
      </c>
      <c r="H183" s="49">
        <v>130796</v>
      </c>
      <c r="K183" t="s">
        <v>141</v>
      </c>
      <c r="L183" s="49">
        <v>90489</v>
      </c>
    </row>
    <row r="184" spans="1:13" x14ac:dyDescent="0.25">
      <c r="A184" t="s">
        <v>238</v>
      </c>
      <c r="B184" t="s">
        <v>21</v>
      </c>
    </row>
    <row r="185" spans="1:13" x14ac:dyDescent="0.25">
      <c r="A185" t="s">
        <v>239</v>
      </c>
      <c r="B185" t="s">
        <v>21</v>
      </c>
      <c r="D185" s="49">
        <v>55713</v>
      </c>
      <c r="H185" s="49">
        <v>39340</v>
      </c>
      <c r="L185" s="49">
        <v>31858</v>
      </c>
    </row>
    <row r="186" spans="1:13" x14ac:dyDescent="0.25">
      <c r="A186" t="s">
        <v>240</v>
      </c>
      <c r="B186" t="s">
        <v>21</v>
      </c>
      <c r="D186" t="s">
        <v>241</v>
      </c>
      <c r="E186" t="s">
        <v>181</v>
      </c>
      <c r="H186" t="s">
        <v>242</v>
      </c>
      <c r="I186" t="s">
        <v>181</v>
      </c>
      <c r="L186" t="s">
        <v>243</v>
      </c>
      <c r="M186" t="s">
        <v>181</v>
      </c>
    </row>
    <row r="187" spans="1:13" x14ac:dyDescent="0.25">
      <c r="A187" t="s">
        <v>244</v>
      </c>
      <c r="B187" t="s">
        <v>21</v>
      </c>
      <c r="D187" t="s">
        <v>245</v>
      </c>
      <c r="E187" t="s">
        <v>181</v>
      </c>
      <c r="H187" s="49">
        <v>13399</v>
      </c>
      <c r="L187" s="49">
        <v>13468</v>
      </c>
    </row>
    <row r="188" spans="1:13" x14ac:dyDescent="0.25">
      <c r="A188" t="s">
        <v>246</v>
      </c>
      <c r="B188" t="s">
        <v>21</v>
      </c>
      <c r="D188" s="49">
        <v>3497</v>
      </c>
      <c r="H188" s="49">
        <v>1153</v>
      </c>
      <c r="L188">
        <v>708</v>
      </c>
    </row>
    <row r="189" spans="1:13" x14ac:dyDescent="0.25">
      <c r="A189" t="s">
        <v>247</v>
      </c>
      <c r="B189" t="s">
        <v>21</v>
      </c>
      <c r="D189" s="49">
        <v>1393</v>
      </c>
      <c r="H189" t="s">
        <v>248</v>
      </c>
      <c r="I189" t="s">
        <v>181</v>
      </c>
      <c r="L189" t="s">
        <v>161</v>
      </c>
    </row>
    <row r="190" spans="1:13" x14ac:dyDescent="0.25">
      <c r="A190" t="s">
        <v>249</v>
      </c>
      <c r="B190" t="s">
        <v>21</v>
      </c>
    </row>
    <row r="191" spans="1:13" x14ac:dyDescent="0.25">
      <c r="A191" t="s">
        <v>250</v>
      </c>
      <c r="B191" t="s">
        <v>21</v>
      </c>
      <c r="D191" t="s">
        <v>251</v>
      </c>
      <c r="E191" t="s">
        <v>181</v>
      </c>
      <c r="H191" t="s">
        <v>252</v>
      </c>
      <c r="I191" t="s">
        <v>181</v>
      </c>
      <c r="L191" t="s">
        <v>253</v>
      </c>
      <c r="M191" t="s">
        <v>181</v>
      </c>
    </row>
    <row r="192" spans="1:13" x14ac:dyDescent="0.25">
      <c r="A192" t="s">
        <v>254</v>
      </c>
      <c r="B192" t="s">
        <v>21</v>
      </c>
      <c r="D192" t="s">
        <v>255</v>
      </c>
      <c r="E192" t="s">
        <v>181</v>
      </c>
      <c r="H192" t="s">
        <v>256</v>
      </c>
      <c r="I192" t="s">
        <v>181</v>
      </c>
      <c r="L192" t="s">
        <v>257</v>
      </c>
      <c r="M192" t="s">
        <v>181</v>
      </c>
    </row>
    <row r="193" spans="1:13" x14ac:dyDescent="0.25">
      <c r="A193" t="s">
        <v>258</v>
      </c>
      <c r="B193" t="s">
        <v>21</v>
      </c>
      <c r="D193" s="49">
        <v>6848</v>
      </c>
      <c r="H193" t="s">
        <v>259</v>
      </c>
      <c r="I193" t="s">
        <v>181</v>
      </c>
      <c r="L193" t="s">
        <v>260</v>
      </c>
      <c r="M193" t="s">
        <v>181</v>
      </c>
    </row>
    <row r="194" spans="1:13" x14ac:dyDescent="0.25">
      <c r="A194" t="s">
        <v>261</v>
      </c>
      <c r="B194" t="s">
        <v>21</v>
      </c>
      <c r="D194" s="49">
        <v>33600</v>
      </c>
      <c r="H194" s="49">
        <v>33804</v>
      </c>
      <c r="L194" s="49">
        <v>59873</v>
      </c>
    </row>
    <row r="195" spans="1:13" x14ac:dyDescent="0.25">
      <c r="B195" t="s">
        <v>21</v>
      </c>
    </row>
    <row r="196" spans="1:13" x14ac:dyDescent="0.25">
      <c r="A196" t="s">
        <v>262</v>
      </c>
      <c r="B196" t="s">
        <v>21</v>
      </c>
      <c r="D196" s="49">
        <v>187117</v>
      </c>
      <c r="H196" s="49">
        <v>149191</v>
      </c>
      <c r="L196" s="49">
        <v>149995</v>
      </c>
    </row>
    <row r="197" spans="1:13" x14ac:dyDescent="0.25">
      <c r="B197" t="s">
        <v>21</v>
      </c>
    </row>
    <row r="198" spans="1:13" x14ac:dyDescent="0.25">
      <c r="A198" t="s">
        <v>263</v>
      </c>
      <c r="B198" t="s">
        <v>21</v>
      </c>
    </row>
    <row r="199" spans="1:13" x14ac:dyDescent="0.25">
      <c r="A199" t="s">
        <v>264</v>
      </c>
      <c r="B199" t="s">
        <v>21</v>
      </c>
      <c r="D199" t="s">
        <v>265</v>
      </c>
      <c r="E199" t="s">
        <v>181</v>
      </c>
      <c r="H199" t="s">
        <v>266</v>
      </c>
      <c r="I199" t="s">
        <v>181</v>
      </c>
      <c r="L199" t="s">
        <v>267</v>
      </c>
      <c r="M199" t="s">
        <v>181</v>
      </c>
    </row>
    <row r="200" spans="1:13" x14ac:dyDescent="0.25">
      <c r="A200" t="s">
        <v>268</v>
      </c>
      <c r="B200" t="s">
        <v>21</v>
      </c>
      <c r="D200" t="s">
        <v>161</v>
      </c>
      <c r="H200" s="49">
        <v>3769</v>
      </c>
      <c r="L200" t="s">
        <v>161</v>
      </c>
    </row>
    <row r="201" spans="1:13" x14ac:dyDescent="0.25">
      <c r="A201" t="s">
        <v>269</v>
      </c>
      <c r="B201" t="s">
        <v>21</v>
      </c>
      <c r="D201" t="s">
        <v>270</v>
      </c>
      <c r="E201" t="s">
        <v>181</v>
      </c>
      <c r="H201" t="s">
        <v>271</v>
      </c>
      <c r="I201" t="s">
        <v>181</v>
      </c>
      <c r="L201" t="s">
        <v>272</v>
      </c>
      <c r="M201" t="s">
        <v>181</v>
      </c>
    </row>
    <row r="202" spans="1:13" x14ac:dyDescent="0.25">
      <c r="A202" t="s">
        <v>273</v>
      </c>
      <c r="B202" t="s">
        <v>21</v>
      </c>
      <c r="D202" s="49">
        <v>193274</v>
      </c>
      <c r="H202" s="49">
        <v>396304</v>
      </c>
      <c r="L202" s="49">
        <v>530301</v>
      </c>
    </row>
    <row r="203" spans="1:13" x14ac:dyDescent="0.25">
      <c r="B203" t="s">
        <v>21</v>
      </c>
    </row>
    <row r="204" spans="1:13" x14ac:dyDescent="0.25">
      <c r="A204" t="s">
        <v>274</v>
      </c>
      <c r="B204" t="s">
        <v>21</v>
      </c>
      <c r="D204" t="s">
        <v>275</v>
      </c>
      <c r="E204" t="s">
        <v>181</v>
      </c>
      <c r="H204" t="s">
        <v>276</v>
      </c>
      <c r="I204" t="s">
        <v>181</v>
      </c>
      <c r="L204" t="s">
        <v>277</v>
      </c>
      <c r="M204" t="s">
        <v>181</v>
      </c>
    </row>
    <row r="205" spans="1:13" x14ac:dyDescent="0.25">
      <c r="B205" t="s">
        <v>21</v>
      </c>
    </row>
    <row r="206" spans="1:13" x14ac:dyDescent="0.25">
      <c r="A206" t="s">
        <v>278</v>
      </c>
      <c r="B206" t="s">
        <v>21</v>
      </c>
    </row>
    <row r="207" spans="1:13" x14ac:dyDescent="0.25">
      <c r="A207" t="s">
        <v>220</v>
      </c>
      <c r="B207" t="s">
        <v>21</v>
      </c>
      <c r="D207" s="49">
        <v>6351</v>
      </c>
      <c r="H207" s="49">
        <v>15230</v>
      </c>
      <c r="L207" s="49">
        <v>6917</v>
      </c>
    </row>
    <row r="208" spans="1:13" x14ac:dyDescent="0.25">
      <c r="A208" t="s">
        <v>279</v>
      </c>
      <c r="B208" t="s">
        <v>21</v>
      </c>
      <c r="D208" s="49">
        <v>5394</v>
      </c>
      <c r="H208" t="s">
        <v>161</v>
      </c>
      <c r="L208" t="s">
        <v>161</v>
      </c>
    </row>
    <row r="209" spans="1:12" x14ac:dyDescent="0.25">
      <c r="A209" t="s">
        <v>280</v>
      </c>
      <c r="B209" t="s">
        <v>21</v>
      </c>
      <c r="D209" t="s">
        <v>232</v>
      </c>
      <c r="E209" t="s">
        <v>181</v>
      </c>
      <c r="H209" t="s">
        <v>161</v>
      </c>
      <c r="L209" t="s">
        <v>161</v>
      </c>
    </row>
    <row r="210" spans="1:12" x14ac:dyDescent="0.25">
      <c r="B210" t="s">
        <v>21</v>
      </c>
    </row>
    <row r="211" spans="1:12" x14ac:dyDescent="0.25">
      <c r="A211" t="s">
        <v>281</v>
      </c>
      <c r="B211" t="s">
        <v>21</v>
      </c>
      <c r="D211" t="s">
        <v>282</v>
      </c>
      <c r="E211" t="s">
        <v>181</v>
      </c>
      <c r="H211" s="49">
        <v>15230</v>
      </c>
      <c r="L211" s="49">
        <v>6917</v>
      </c>
    </row>
    <row r="212" spans="1:12" x14ac:dyDescent="0.25">
      <c r="B212" t="s">
        <v>21</v>
      </c>
    </row>
    <row r="213" spans="1:12" x14ac:dyDescent="0.25">
      <c r="A213" t="s">
        <v>283</v>
      </c>
      <c r="B213" t="s">
        <v>21</v>
      </c>
      <c r="D213">
        <v>702</v>
      </c>
      <c r="H213" t="s">
        <v>284</v>
      </c>
      <c r="I213" t="s">
        <v>181</v>
      </c>
      <c r="L213">
        <v>433</v>
      </c>
    </row>
    <row r="214" spans="1:12" x14ac:dyDescent="0.25">
      <c r="B214" t="s">
        <v>21</v>
      </c>
    </row>
    <row r="215" spans="1:12" x14ac:dyDescent="0.25">
      <c r="A215" t="s">
        <v>285</v>
      </c>
      <c r="B215" t="s">
        <v>21</v>
      </c>
      <c r="D215" t="s">
        <v>286</v>
      </c>
      <c r="E215" t="s">
        <v>181</v>
      </c>
      <c r="H215" s="49">
        <v>20181</v>
      </c>
      <c r="L215" s="49">
        <v>26412</v>
      </c>
    </row>
    <row r="216" spans="1:12" x14ac:dyDescent="0.25">
      <c r="A216" t="s">
        <v>287</v>
      </c>
      <c r="B216" t="s">
        <v>21</v>
      </c>
      <c r="D216" s="49">
        <v>49912</v>
      </c>
      <c r="H216" s="49">
        <v>29731</v>
      </c>
      <c r="L216" s="49">
        <v>3319</v>
      </c>
    </row>
    <row r="217" spans="1:12" x14ac:dyDescent="0.25">
      <c r="B217" t="s">
        <v>21</v>
      </c>
    </row>
    <row r="218" spans="1:12" x14ac:dyDescent="0.25">
      <c r="A218" t="s">
        <v>288</v>
      </c>
      <c r="B218" t="s">
        <v>21</v>
      </c>
      <c r="C218" t="s">
        <v>141</v>
      </c>
      <c r="D218" s="49">
        <v>27267</v>
      </c>
      <c r="G218" t="s">
        <v>141</v>
      </c>
      <c r="H218" s="49">
        <v>49912</v>
      </c>
      <c r="K218" t="s">
        <v>141</v>
      </c>
      <c r="L218" s="49">
        <v>29731</v>
      </c>
    </row>
    <row r="219" spans="1:12" x14ac:dyDescent="0.25">
      <c r="B219" t="s">
        <v>21</v>
      </c>
    </row>
    <row r="220" spans="1:12" x14ac:dyDescent="0.25">
      <c r="A220" t="s">
        <v>289</v>
      </c>
      <c r="B220" t="s">
        <v>21</v>
      </c>
    </row>
    <row r="221" spans="1:12" x14ac:dyDescent="0.25">
      <c r="A221" t="s">
        <v>290</v>
      </c>
      <c r="B221" t="s">
        <v>21</v>
      </c>
    </row>
    <row r="222" spans="1:12" x14ac:dyDescent="0.25">
      <c r="A222" t="s">
        <v>291</v>
      </c>
      <c r="B222" t="s">
        <v>21</v>
      </c>
      <c r="C222" t="s">
        <v>141</v>
      </c>
      <c r="D222">
        <v>153</v>
      </c>
      <c r="G222" t="s">
        <v>141</v>
      </c>
      <c r="H222">
        <v>18</v>
      </c>
      <c r="K222" t="s">
        <v>141</v>
      </c>
      <c r="L222">
        <v>126</v>
      </c>
    </row>
    <row r="223" spans="1:12" x14ac:dyDescent="0.25">
      <c r="B223" t="s">
        <v>21</v>
      </c>
    </row>
    <row r="224" spans="1:12" x14ac:dyDescent="0.25">
      <c r="A224" t="s">
        <v>292</v>
      </c>
      <c r="B224" t="s">
        <v>21</v>
      </c>
      <c r="C224" t="s">
        <v>141</v>
      </c>
      <c r="D224" s="49">
        <v>52535</v>
      </c>
      <c r="G224" t="s">
        <v>141</v>
      </c>
      <c r="H224" s="49">
        <v>79182</v>
      </c>
      <c r="K224" t="s">
        <v>141</v>
      </c>
      <c r="L224" s="49">
        <v>44970</v>
      </c>
    </row>
    <row r="225" spans="1:12" x14ac:dyDescent="0.25">
      <c r="B225" t="s">
        <v>21</v>
      </c>
    </row>
    <row r="226" spans="1:12" x14ac:dyDescent="0.25">
      <c r="A226" t="s">
        <v>293</v>
      </c>
      <c r="B226" t="s">
        <v>21</v>
      </c>
      <c r="C226" t="s">
        <v>141</v>
      </c>
      <c r="D226" s="49">
        <v>14618</v>
      </c>
      <c r="G226" t="s">
        <v>141</v>
      </c>
      <c r="H226" s="49">
        <v>27986</v>
      </c>
      <c r="K226" t="s">
        <v>141</v>
      </c>
      <c r="L226" s="49">
        <v>4296</v>
      </c>
    </row>
    <row r="227" spans="1:12" x14ac:dyDescent="0.25">
      <c r="B227" t="s">
        <v>21</v>
      </c>
    </row>
    <row r="229" spans="1:12" x14ac:dyDescent="0.25">
      <c r="A229" t="s">
        <v>167</v>
      </c>
    </row>
    <row r="231" spans="1:12" x14ac:dyDescent="0.25">
      <c r="A231" t="s">
        <v>294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</vt:lpstr>
      <vt:lpstr>IS</vt:lpstr>
      <vt:lpstr>Statement of CashFlows</vt:lpstr>
      <vt:lpstr>Ratios</vt:lpstr>
      <vt:lpstr>FS for 2007-2005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cp:lastPrinted>2012-11-06T15:11:26Z</cp:lastPrinted>
  <dcterms:created xsi:type="dcterms:W3CDTF">2011-12-03T02:03:41Z</dcterms:created>
  <dcterms:modified xsi:type="dcterms:W3CDTF">2012-11-06T15:55:33Z</dcterms:modified>
</cp:coreProperties>
</file>