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150" windowHeight="8505" activeTab="0"/>
  </bookViews>
  <sheets>
    <sheet name="Unit 5 Group Project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<sst xmlns="http://schemas.openxmlformats.org/spreadsheetml/2006/main" count="45" uniqueCount="27">
  <si>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</si>
  <si>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</si>
  <si>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</si>
  <si>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</si>
  <si>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</si>
  <si>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</si>
  <si>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</si>
  <si>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</si>
  <si>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</si>
  <si>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Sales Forecast</t>
  </si>
  <si>
    <t>Administrative Salaries</t>
  </si>
  <si>
    <t>Lease Payments</t>
  </si>
  <si>
    <t>New Plant</t>
  </si>
  <si>
    <t>Labor and Material</t>
  </si>
  <si>
    <t>Depreciation</t>
  </si>
  <si>
    <t>Income Tax</t>
  </si>
  <si>
    <t>Miscellaneous Cost</t>
  </si>
  <si>
    <t>Cash on Hand</t>
  </si>
  <si>
    <t>Profit</t>
  </si>
  <si>
    <t>He has also gathered the following collection estimates regarding the forecast sales: Collection within the month of sale, 10%; collection the month following sales, 65%, and collection the second month following sales, 25%. Payments for direct manufacturing costs like raw materials and labor are made during the month that follows the one in which such costs have been incurred.</t>
  </si>
  <si>
    <t>Cash Budget</t>
  </si>
  <si>
    <t>Cyrus Brown Manufacturing (CBM)</t>
  </si>
  <si>
    <t xml:space="preserve">Total Cash Collected </t>
  </si>
  <si>
    <t>CASH SALES</t>
  </si>
  <si>
    <t>Expected Cash Collection Schedule</t>
  </si>
  <si>
    <t>Balance</t>
  </si>
  <si>
    <t>Cash Out Flows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</si>
</sst>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Red]#,##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6" fillId="0" borderId="1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6" fillId="0" borderId="1" xfId="0" applyNumberFormat="1" applyFont="1" applyBorder="1" applyAlignment="1">
      <alignment horizontal="left" indent="2"/>
    </xf>
    <xf numFmtId="3" fontId="3" fillId="0" borderId="0" xfId="0" applyNumberFormat="1" applyFont="1" applyAlignment="1">
      <alignment vertical="top" wrapText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9" fontId="3" fillId="0" borderId="0" xfId="0" applyNumberFormat="1" applyFont="1" applyAlignment="1">
      <alignment horizontal="left" indent="2"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3" fontId="6" fillId="0" borderId="1" xfId="0" applyNumberFormat="1" applyFont="1" applyBorder="1" applyAlignment="1">
      <alignment horizontal="left" indent="1"/>
    </xf>
    <xf numFmtId="3" fontId="1" fillId="0" borderId="0" xfId="0" applyNumberFormat="1" applyFont="1" applyAlignment="1">
      <alignment/>
    </xf>
    <xf numFmtId="3" fontId="6" fillId="2" borderId="3" xfId="0" applyNumberFormat="1" applyFont="1" applyFill="1" applyBorder="1" applyAlignment="1">
      <alignment horizontal="left"/>
    </xf>
    <xf numFmtId="3" fontId="6" fillId="2" borderId="4" xfId="0" applyNumberFormat="1" applyFont="1" applyFill="1" applyBorder="1" applyAlignment="1">
      <alignment/>
    </xf>
    <xf numFmtId="3" fontId="6" fillId="2" borderId="5" xfId="0" applyNumberFormat="1" applyFont="1" applyFill="1" applyBorder="1" applyAlignment="1">
      <alignment/>
    </xf>
    <xf numFmtId="3" fontId="6" fillId="2" borderId="3" xfId="0" applyNumberFormat="1" applyFont="1" applyFill="1" applyBorder="1" applyAlignment="1">
      <alignment/>
    </xf>
    <xf numFmtId="3" fontId="5" fillId="2" borderId="6" xfId="0" applyNumberFormat="1" applyFont="1" applyFill="1" applyBorder="1" applyAlignment="1">
      <alignment horizontal="center" wrapText="1"/>
    </xf>
    <xf numFmtId="3" fontId="5" fillId="2" borderId="7" xfId="0" applyNumberFormat="1" applyFont="1" applyFill="1" applyBorder="1" applyAlignment="1">
      <alignment horizontal="center" wrapText="1"/>
    </xf>
    <xf numFmtId="3" fontId="5" fillId="2" borderId="8" xfId="0" applyNumberFormat="1" applyFont="1" applyFill="1" applyBorder="1" applyAlignment="1">
      <alignment horizontal="center" wrapText="1"/>
    </xf>
    <xf numFmtId="3" fontId="3" fillId="0" borderId="0" xfId="0" applyNumberFormat="1" applyFont="1" applyAlignment="1">
      <alignment vertical="top" wrapText="1"/>
    </xf>
    <xf numFmtId="3" fontId="4" fillId="2" borderId="9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4">
      <selection activeCell="E24" sqref="E24"/>
    </sheetView>
  </sheetViews>
  <sheetFormatPr defaultColWidth="9.140625" defaultRowHeight="12.75"/>
  <cols>
    <col min="1" max="1" width="28.00390625" style="4" customWidth="1"/>
    <col min="2" max="10" width="15.7109375" style="4" customWidth="1"/>
    <col min="11" max="11" width="9.140625" style="4" customWidth="1"/>
    <col min="12" max="12" width="10.57421875" style="4" customWidth="1"/>
    <col min="13" max="16384" width="9.140625" style="4" customWidth="1"/>
  </cols>
  <sheetData>
    <row r="1" spans="1:10" ht="12.75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2.75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12.7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15.7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5" ht="15.75">
      <c r="A5" s="36" t="s">
        <v>24</v>
      </c>
      <c r="B5" s="36"/>
      <c r="C5" s="36"/>
      <c r="D5" s="36"/>
      <c r="E5" s="36"/>
      <c r="F5" s="36"/>
      <c r="G5" s="36"/>
      <c r="H5" s="36"/>
      <c r="I5" s="36"/>
      <c r="J5" s="36"/>
      <c r="M5" s="17"/>
      <c r="N5" s="17"/>
      <c r="O5" s="17"/>
    </row>
    <row r="6" spans="1:15" ht="15.75">
      <c r="A6" s="1" t="s">
        <v>23</v>
      </c>
      <c r="B6" s="18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18" t="s">
        <v>6</v>
      </c>
      <c r="I6" s="18" t="s">
        <v>7</v>
      </c>
      <c r="J6" s="18" t="s">
        <v>8</v>
      </c>
      <c r="M6" s="17"/>
      <c r="N6" s="17"/>
      <c r="O6" s="17"/>
    </row>
    <row r="7" spans="1:15" ht="15.75">
      <c r="A7" s="19">
        <v>0.1</v>
      </c>
      <c r="B7" s="2">
        <f aca="true" t="shared" si="0" ref="B7:J7">SUM(B17*0.1)</f>
        <v>25000</v>
      </c>
      <c r="C7" s="2">
        <f t="shared" si="0"/>
        <v>27500</v>
      </c>
      <c r="D7" s="2">
        <f t="shared" si="0"/>
        <v>32000</v>
      </c>
      <c r="E7" s="2">
        <f t="shared" si="0"/>
        <v>45000</v>
      </c>
      <c r="F7" s="2">
        <f t="shared" si="0"/>
        <v>57500</v>
      </c>
      <c r="G7" s="2">
        <f t="shared" si="0"/>
        <v>70000</v>
      </c>
      <c r="H7" s="2">
        <f t="shared" si="0"/>
        <v>82500</v>
      </c>
      <c r="I7" s="2">
        <f t="shared" si="0"/>
        <v>35000</v>
      </c>
      <c r="J7" s="2">
        <f t="shared" si="0"/>
        <v>28500</v>
      </c>
      <c r="M7" s="17"/>
      <c r="N7" s="17"/>
      <c r="O7" s="17"/>
    </row>
    <row r="8" spans="1:15" ht="15.75">
      <c r="A8" s="19">
        <v>0.65</v>
      </c>
      <c r="B8" s="2">
        <f aca="true" t="shared" si="1" ref="B8:J8">SUM(B17*0.65)</f>
        <v>162500</v>
      </c>
      <c r="C8" s="2">
        <f t="shared" si="1"/>
        <v>178750</v>
      </c>
      <c r="D8" s="2">
        <f t="shared" si="1"/>
        <v>208000</v>
      </c>
      <c r="E8" s="2">
        <f t="shared" si="1"/>
        <v>292500</v>
      </c>
      <c r="F8" s="2">
        <f t="shared" si="1"/>
        <v>373750</v>
      </c>
      <c r="G8" s="2">
        <f t="shared" si="1"/>
        <v>455000</v>
      </c>
      <c r="H8" s="2">
        <f t="shared" si="1"/>
        <v>536250</v>
      </c>
      <c r="I8" s="2">
        <f t="shared" si="1"/>
        <v>227500</v>
      </c>
      <c r="J8" s="2">
        <f t="shared" si="1"/>
        <v>185250</v>
      </c>
      <c r="M8" s="17"/>
      <c r="N8" s="17"/>
      <c r="O8" s="17"/>
    </row>
    <row r="9" spans="1:15" ht="15.75">
      <c r="A9" s="19">
        <v>0.25</v>
      </c>
      <c r="B9" s="2">
        <f aca="true" t="shared" si="2" ref="B9:J9">SUM(B17*0.25)</f>
        <v>62500</v>
      </c>
      <c r="C9" s="2">
        <f t="shared" si="2"/>
        <v>68750</v>
      </c>
      <c r="D9" s="2">
        <f t="shared" si="2"/>
        <v>80000</v>
      </c>
      <c r="E9" s="2">
        <f t="shared" si="2"/>
        <v>112500</v>
      </c>
      <c r="F9" s="2">
        <f t="shared" si="2"/>
        <v>143750</v>
      </c>
      <c r="G9" s="2">
        <f t="shared" si="2"/>
        <v>175000</v>
      </c>
      <c r="H9" s="2">
        <f t="shared" si="2"/>
        <v>206250</v>
      </c>
      <c r="I9" s="2">
        <f t="shared" si="2"/>
        <v>87500</v>
      </c>
      <c r="J9" s="2">
        <f t="shared" si="2"/>
        <v>71250</v>
      </c>
      <c r="M9" s="17"/>
      <c r="N9" s="17"/>
      <c r="O9" s="17"/>
    </row>
    <row r="10" spans="1:15" ht="15.75">
      <c r="A10" s="1" t="s">
        <v>22</v>
      </c>
      <c r="B10" s="3">
        <f>SUM(B7:B9)</f>
        <v>250000</v>
      </c>
      <c r="C10" s="3">
        <f aca="true" t="shared" si="3" ref="C10:J10">SUM(C7:C9)</f>
        <v>275000</v>
      </c>
      <c r="D10" s="3">
        <f t="shared" si="3"/>
        <v>320000</v>
      </c>
      <c r="E10" s="3">
        <f t="shared" si="3"/>
        <v>450000</v>
      </c>
      <c r="F10" s="3">
        <f t="shared" si="3"/>
        <v>575000</v>
      </c>
      <c r="G10" s="3">
        <f t="shared" si="3"/>
        <v>700000</v>
      </c>
      <c r="H10" s="3">
        <f t="shared" si="3"/>
        <v>825000</v>
      </c>
      <c r="I10" s="3">
        <f t="shared" si="3"/>
        <v>350000</v>
      </c>
      <c r="J10" s="3">
        <f t="shared" si="3"/>
        <v>285000</v>
      </c>
      <c r="M10" s="17"/>
      <c r="N10" s="17"/>
      <c r="O10" s="17"/>
    </row>
    <row r="11" spans="1:15" ht="15.75">
      <c r="A11" s="1"/>
      <c r="B11" s="3"/>
      <c r="C11" s="3"/>
      <c r="D11" s="3"/>
      <c r="E11" s="3"/>
      <c r="F11" s="3"/>
      <c r="G11" s="3"/>
      <c r="H11" s="3"/>
      <c r="I11" s="3"/>
      <c r="J11" s="3"/>
      <c r="M11" s="17"/>
      <c r="N11" s="17"/>
      <c r="O11" s="17"/>
    </row>
    <row r="12" spans="1:15" ht="16.5" thickBot="1">
      <c r="A12" s="1"/>
      <c r="B12" s="3"/>
      <c r="C12" s="3"/>
      <c r="D12" s="3"/>
      <c r="E12" s="3"/>
      <c r="F12" s="3"/>
      <c r="G12" s="3"/>
      <c r="H12" s="3"/>
      <c r="I12" s="3"/>
      <c r="J12" s="3"/>
      <c r="M12" s="17"/>
      <c r="N12" s="17"/>
      <c r="O12" s="17"/>
    </row>
    <row r="13" spans="1:10" ht="18.75">
      <c r="A13" s="33" t="s">
        <v>21</v>
      </c>
      <c r="B13" s="34"/>
      <c r="C13" s="34"/>
      <c r="D13" s="34"/>
      <c r="E13" s="34"/>
      <c r="F13" s="34"/>
      <c r="G13" s="34"/>
      <c r="H13" s="34"/>
      <c r="I13" s="34"/>
      <c r="J13" s="35"/>
    </row>
    <row r="14" spans="1:10" ht="17.25" thickBot="1">
      <c r="A14" s="29" t="s">
        <v>20</v>
      </c>
      <c r="B14" s="30"/>
      <c r="C14" s="30"/>
      <c r="D14" s="30"/>
      <c r="E14" s="30"/>
      <c r="F14" s="30"/>
      <c r="G14" s="30"/>
      <c r="H14" s="30"/>
      <c r="I14" s="30"/>
      <c r="J14" s="31"/>
    </row>
    <row r="15" spans="1:12" ht="12.75">
      <c r="A15" s="6"/>
      <c r="B15" s="7"/>
      <c r="C15" s="7"/>
      <c r="D15" s="7"/>
      <c r="E15" s="7"/>
      <c r="F15" s="7"/>
      <c r="G15" s="7"/>
      <c r="H15" s="7"/>
      <c r="I15" s="7"/>
      <c r="J15" s="8"/>
      <c r="K15" s="4">
        <f>SUM(B19:B25)</f>
        <v>75000</v>
      </c>
      <c r="L15" s="21" t="s">
        <v>0</v>
      </c>
    </row>
    <row r="16" spans="1:12" s="5" customFormat="1" ht="15.75">
      <c r="A16" s="9"/>
      <c r="B16" s="10" t="s">
        <v>0</v>
      </c>
      <c r="C16" s="10" t="s">
        <v>1</v>
      </c>
      <c r="D16" s="10" t="s">
        <v>2</v>
      </c>
      <c r="E16" s="10" t="s">
        <v>3</v>
      </c>
      <c r="F16" s="10" t="s">
        <v>4</v>
      </c>
      <c r="G16" s="10" t="s">
        <v>5</v>
      </c>
      <c r="H16" s="10" t="s">
        <v>6</v>
      </c>
      <c r="I16" s="10" t="s">
        <v>7</v>
      </c>
      <c r="J16" s="11" t="s">
        <v>8</v>
      </c>
      <c r="K16" s="20">
        <f>SUM(C19:C25)</f>
        <v>262500</v>
      </c>
      <c r="L16" s="22" t="s">
        <v>1</v>
      </c>
    </row>
    <row r="17" spans="1:12" ht="15.75">
      <c r="A17" s="12" t="s">
        <v>9</v>
      </c>
      <c r="B17" s="13">
        <v>250000</v>
      </c>
      <c r="C17" s="13">
        <v>275000</v>
      </c>
      <c r="D17" s="13">
        <v>320000</v>
      </c>
      <c r="E17" s="13">
        <v>450000</v>
      </c>
      <c r="F17" s="13">
        <v>575000</v>
      </c>
      <c r="G17" s="13">
        <v>700000</v>
      </c>
      <c r="H17" s="13">
        <v>825000</v>
      </c>
      <c r="I17" s="13">
        <v>350000</v>
      </c>
      <c r="J17" s="14">
        <v>285000</v>
      </c>
      <c r="K17" s="4">
        <f>SUM(D19:D25)</f>
        <v>281250</v>
      </c>
      <c r="L17" s="21" t="s">
        <v>2</v>
      </c>
    </row>
    <row r="18" spans="1:12" ht="15.75">
      <c r="A18" s="23" t="s">
        <v>26</v>
      </c>
      <c r="B18" s="13"/>
      <c r="C18" s="13"/>
      <c r="D18" s="13"/>
      <c r="E18" s="13"/>
      <c r="F18" s="13"/>
      <c r="G18" s="13"/>
      <c r="H18" s="13"/>
      <c r="I18" s="13"/>
      <c r="J18" s="14"/>
      <c r="L18" s="21"/>
    </row>
    <row r="19" spans="1:12" ht="15.75">
      <c r="A19" s="15" t="s">
        <v>10</v>
      </c>
      <c r="B19" s="13">
        <v>35000</v>
      </c>
      <c r="C19" s="13">
        <v>35000</v>
      </c>
      <c r="D19" s="13">
        <v>35000</v>
      </c>
      <c r="E19" s="13">
        <v>35000</v>
      </c>
      <c r="F19" s="13">
        <v>35000</v>
      </c>
      <c r="G19" s="13">
        <v>35000</v>
      </c>
      <c r="H19" s="13">
        <v>35000</v>
      </c>
      <c r="I19" s="13">
        <v>35000</v>
      </c>
      <c r="J19" s="14">
        <v>35000</v>
      </c>
      <c r="K19" s="4">
        <f>SUM(E19:E25)</f>
        <v>465000</v>
      </c>
      <c r="L19" s="21" t="s">
        <v>3</v>
      </c>
    </row>
    <row r="20" spans="1:12" ht="15.75">
      <c r="A20" s="15" t="s">
        <v>11</v>
      </c>
      <c r="B20" s="13">
        <v>15000</v>
      </c>
      <c r="C20" s="13">
        <v>15000</v>
      </c>
      <c r="D20" s="13">
        <v>15000</v>
      </c>
      <c r="E20" s="13">
        <v>15000</v>
      </c>
      <c r="F20" s="13">
        <v>15000</v>
      </c>
      <c r="G20" s="13">
        <v>15000</v>
      </c>
      <c r="H20" s="13">
        <v>15000</v>
      </c>
      <c r="I20" s="13">
        <v>15000</v>
      </c>
      <c r="J20" s="14">
        <v>15000</v>
      </c>
      <c r="K20" s="4">
        <f>SUM(F19:F25)</f>
        <v>412500</v>
      </c>
      <c r="L20" s="21" t="s">
        <v>4</v>
      </c>
    </row>
    <row r="21" spans="1:12" ht="15.75">
      <c r="A21" s="15" t="s">
        <v>12</v>
      </c>
      <c r="B21" s="13"/>
      <c r="C21" s="13"/>
      <c r="D21" s="13"/>
      <c r="E21" s="13">
        <v>95000</v>
      </c>
      <c r="F21" s="13"/>
      <c r="G21" s="13"/>
      <c r="H21" s="13"/>
      <c r="I21" s="13"/>
      <c r="J21" s="14"/>
      <c r="K21" s="4">
        <f>SUM(G19:G25)</f>
        <v>506250</v>
      </c>
      <c r="L21" s="21" t="s">
        <v>5</v>
      </c>
    </row>
    <row r="22" spans="1:12" ht="15.75">
      <c r="A22" s="15" t="s">
        <v>13</v>
      </c>
      <c r="B22" s="7"/>
      <c r="C22" s="13">
        <v>187500</v>
      </c>
      <c r="D22" s="13">
        <v>206250</v>
      </c>
      <c r="E22" s="13">
        <v>240000</v>
      </c>
      <c r="F22" s="13">
        <v>337500</v>
      </c>
      <c r="G22" s="13">
        <v>431250</v>
      </c>
      <c r="H22" s="13">
        <v>525000</v>
      </c>
      <c r="I22" s="13">
        <v>618750</v>
      </c>
      <c r="J22" s="14">
        <v>262500</v>
      </c>
      <c r="K22" s="4">
        <f>SUM(H19:H25)</f>
        <v>655000</v>
      </c>
      <c r="L22" s="21" t="s">
        <v>6</v>
      </c>
    </row>
    <row r="23" spans="1:12" ht="15.75">
      <c r="A23" s="15" t="s">
        <v>14</v>
      </c>
      <c r="B23" s="13">
        <v>15000</v>
      </c>
      <c r="C23" s="13">
        <v>15000</v>
      </c>
      <c r="D23" s="13">
        <v>15000</v>
      </c>
      <c r="E23" s="13">
        <v>15000</v>
      </c>
      <c r="F23" s="13">
        <v>15000</v>
      </c>
      <c r="G23" s="13">
        <v>15000</v>
      </c>
      <c r="H23" s="13">
        <v>15000</v>
      </c>
      <c r="I23" s="13">
        <v>15000</v>
      </c>
      <c r="J23" s="14">
        <v>15000</v>
      </c>
      <c r="K23" s="4">
        <f>SUM(I18:I25)</f>
        <v>693750</v>
      </c>
      <c r="L23" s="21" t="s">
        <v>7</v>
      </c>
    </row>
    <row r="24" spans="1:12" ht="15.75">
      <c r="A24" s="15" t="s">
        <v>15</v>
      </c>
      <c r="B24" s="13"/>
      <c r="C24" s="13"/>
      <c r="D24" s="13"/>
      <c r="E24" s="13">
        <v>55000</v>
      </c>
      <c r="F24" s="13"/>
      <c r="G24" s="13"/>
      <c r="H24" s="13">
        <v>55000</v>
      </c>
      <c r="I24" s="13"/>
      <c r="J24" s="14"/>
      <c r="K24" s="4">
        <f>SUM(J18:J25)</f>
        <v>337500</v>
      </c>
      <c r="L24" s="21" t="s">
        <v>8</v>
      </c>
    </row>
    <row r="25" spans="1:10" ht="16.5" thickBot="1">
      <c r="A25" s="15" t="s">
        <v>16</v>
      </c>
      <c r="B25" s="13">
        <v>10000</v>
      </c>
      <c r="C25" s="13">
        <v>10000</v>
      </c>
      <c r="D25" s="13">
        <v>10000</v>
      </c>
      <c r="E25" s="13">
        <v>10000</v>
      </c>
      <c r="F25" s="13">
        <v>10000</v>
      </c>
      <c r="G25" s="13">
        <v>10000</v>
      </c>
      <c r="H25" s="13">
        <v>10000</v>
      </c>
      <c r="I25" s="13">
        <v>10000</v>
      </c>
      <c r="J25" s="14">
        <v>10000</v>
      </c>
    </row>
    <row r="26" spans="1:10" s="24" customFormat="1" ht="16.5" thickBot="1">
      <c r="A26" s="25" t="s">
        <v>25</v>
      </c>
      <c r="B26" s="26">
        <f>SUM(B17)-K15</f>
        <v>175000</v>
      </c>
      <c r="C26" s="26">
        <f>SUM(C17)-K16</f>
        <v>12500</v>
      </c>
      <c r="D26" s="26">
        <f>SUM(D17-K17)</f>
        <v>38750</v>
      </c>
      <c r="E26" s="26">
        <f>SUM(E17-K19)</f>
        <v>-15000</v>
      </c>
      <c r="F26" s="26">
        <f>SUM(F17-K20)</f>
        <v>162500</v>
      </c>
      <c r="G26" s="26">
        <f>SUM(G17-K21)</f>
        <v>193750</v>
      </c>
      <c r="H26" s="26">
        <f>SUM(H17-K22)</f>
        <v>170000</v>
      </c>
      <c r="I26" s="26">
        <f>SUM(I17-K23)</f>
        <v>-343750</v>
      </c>
      <c r="J26" s="27">
        <f>SUM(J17-K24)</f>
        <v>-52500</v>
      </c>
    </row>
    <row r="27" spans="1:10" ht="16.5" thickBot="1">
      <c r="A27" s="12" t="s">
        <v>17</v>
      </c>
      <c r="B27" s="13">
        <v>50000</v>
      </c>
      <c r="C27" s="13">
        <v>50000</v>
      </c>
      <c r="D27" s="13">
        <v>50000</v>
      </c>
      <c r="E27" s="13">
        <v>50000</v>
      </c>
      <c r="F27" s="13">
        <v>50000</v>
      </c>
      <c r="G27" s="13">
        <v>50000</v>
      </c>
      <c r="H27" s="13">
        <v>50000</v>
      </c>
      <c r="I27" s="13">
        <v>50000</v>
      </c>
      <c r="J27" s="14">
        <v>50000</v>
      </c>
    </row>
    <row r="28" spans="1:10" s="24" customFormat="1" ht="16.5" thickBot="1">
      <c r="A28" s="25" t="s">
        <v>18</v>
      </c>
      <c r="B28" s="28">
        <f aca="true" t="shared" si="4" ref="B28:H28">SUM(B26)-B27</f>
        <v>125000</v>
      </c>
      <c r="C28" s="26">
        <f t="shared" si="4"/>
        <v>-37500</v>
      </c>
      <c r="D28" s="26">
        <f t="shared" si="4"/>
        <v>-11250</v>
      </c>
      <c r="E28" s="26">
        <f t="shared" si="4"/>
        <v>-65000</v>
      </c>
      <c r="F28" s="26">
        <f t="shared" si="4"/>
        <v>112500</v>
      </c>
      <c r="G28" s="26">
        <f t="shared" si="4"/>
        <v>143750</v>
      </c>
      <c r="H28" s="26">
        <f t="shared" si="4"/>
        <v>120000</v>
      </c>
      <c r="I28" s="26">
        <v>-393750</v>
      </c>
      <c r="J28" s="27">
        <v>-102500</v>
      </c>
    </row>
    <row r="29" ht="15.75">
      <c r="B29" s="2"/>
    </row>
  </sheetData>
  <mergeCells count="4">
    <mergeCell ref="A14:J14"/>
    <mergeCell ref="A1:J3"/>
    <mergeCell ref="A13:J13"/>
    <mergeCell ref="A5:J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TBAN KS</dc:creator>
  <cp:keywords/>
  <dc:description/>
  <cp:lastModifiedBy>TBAN KS</cp:lastModifiedBy>
  <dcterms:created xsi:type="dcterms:W3CDTF">2007-09-16T11:16:22Z</dcterms:created>
  <dcterms:modified xsi:type="dcterms:W3CDTF">2007-09-19T00:04:00Z</dcterms:modified>
  <cp:category/>
  <cp:version/>
  <cp:contentType/>
  <cp:contentStatus/>
</cp:coreProperties>
</file>