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Foreca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Kerry Colcord</author>
    <author>Dana Cross</author>
  </authors>
  <commentList>
    <comment ref="A3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(Current revenue - previous year's revenue)/   Previous year's revenues</t>
        </r>
      </text>
    </comment>
    <comment ref="A5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Operating Income / Revenue</t>
        </r>
      </text>
    </comment>
    <comment ref="A6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The free cash flow considers core operations only, so we take the ratio of the income to operating income. Income tax / Operating Income</t>
        </r>
      </text>
    </comment>
    <comment ref="A4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Gross Margin/ Net Revenues</t>
        </r>
      </text>
    </comment>
    <comment ref="A8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Deferred tax as a percentage of the income tax provision. Deferred income tax / Income taxes.</t>
        </r>
      </text>
    </comment>
    <comment ref="A7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Change in depreciation is depreciation in year (a) - depreciation in the previous year. </t>
        </r>
      </text>
    </comment>
    <comment ref="A9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Change in NWC = Change in working capital for (n) year / Rev (n) year - Rev for previous year. </t>
        </r>
      </text>
    </comment>
    <comment ref="G4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We average the gross margin percentage over the past 4 years, then assumed it will remain constant for future forcast. 
(.179 +.152+.173 + .209)/4 = .178
Note a greater range of historical data would probably provide a more conservative estimate.</t>
        </r>
      </text>
    </comment>
    <comment ref="G6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Average of 2004 - 2007
Projected average for future forcast. Even thought Microsoft has shown to be decreasing their income tax rate over this period.
</t>
        </r>
      </text>
    </comment>
    <comment ref="G17" authorId="0">
      <text>
        <r>
          <rPr>
            <b/>
            <sz val="8"/>
            <rFont val="Tahoma"/>
            <family val="0"/>
          </rPr>
          <t>Kerry Colcord:</t>
        </r>
        <r>
          <rPr>
            <sz val="8"/>
            <rFont val="Tahoma"/>
            <family val="0"/>
          </rPr>
          <t xml:space="preserve">
COS = Rev x  (1 - gross margin percentage, which is .178)
       </t>
        </r>
      </text>
    </comment>
    <comment ref="M15" authorId="1">
      <text>
        <r>
          <rPr>
            <b/>
            <sz val="8"/>
            <rFont val="Tahoma"/>
            <family val="0"/>
          </rPr>
          <t>Dana Cross:</t>
        </r>
        <r>
          <rPr>
            <sz val="8"/>
            <rFont val="Tahoma"/>
            <family val="0"/>
          </rPr>
          <t xml:space="preserve">
as found on realtimetraders.com</t>
        </r>
      </text>
    </comment>
  </commentList>
</comments>
</file>

<file path=xl/sharedStrings.xml><?xml version="1.0" encoding="utf-8"?>
<sst xmlns="http://schemas.openxmlformats.org/spreadsheetml/2006/main" count="46" uniqueCount="46">
  <si>
    <t>Revenue Growth (gs)</t>
  </si>
  <si>
    <t>Gross margin percentage (gm)</t>
  </si>
  <si>
    <t>Operating expenses to revenues (a)</t>
  </si>
  <si>
    <t>Effective income tax rate on core opeatins(tCORE)</t>
  </si>
  <si>
    <t xml:space="preserve">                                            </t>
  </si>
  <si>
    <t>Change in depreciation and amortizations (∆ DEPR)</t>
  </si>
  <si>
    <t>Incremental working capital ratio (w)</t>
  </si>
  <si>
    <t>Maintenance capital spending factor( c )</t>
  </si>
  <si>
    <t>Incremental fixed capital ratio (f)</t>
  </si>
  <si>
    <t>Discount rate (kc)</t>
  </si>
  <si>
    <t>Growth in perpetuity  (gp)</t>
  </si>
  <si>
    <t>($ THOUSANDS)</t>
  </si>
  <si>
    <t>Net revenues</t>
  </si>
  <si>
    <t>Cost of sales and related occupancy costs</t>
  </si>
  <si>
    <t xml:space="preserve">     Gross margin</t>
  </si>
  <si>
    <t>Operating expenses</t>
  </si>
  <si>
    <t xml:space="preserve">     Operating income </t>
  </si>
  <si>
    <t>Income taxes</t>
  </si>
  <si>
    <t xml:space="preserve">     NOPAT</t>
  </si>
  <si>
    <t>Depreciation and amortization</t>
  </si>
  <si>
    <t>Deferred income taxes, net</t>
  </si>
  <si>
    <t>Change in working capital</t>
  </si>
  <si>
    <t>Capital expenditures</t>
  </si>
  <si>
    <t xml:space="preserve">     Free cash flow</t>
  </si>
  <si>
    <t>Present value of forecasted free cash flow</t>
  </si>
  <si>
    <t xml:space="preserve">     (value of core operations)</t>
  </si>
  <si>
    <t>Short-term investment</t>
  </si>
  <si>
    <t>Joint ventures</t>
  </si>
  <si>
    <t>Other investments</t>
  </si>
  <si>
    <t>Current maturities of long-term debt</t>
  </si>
  <si>
    <t>Long-term debt</t>
  </si>
  <si>
    <t>Minority interest</t>
  </si>
  <si>
    <t>Employee stock options</t>
  </si>
  <si>
    <t xml:space="preserve">     Value of common equity</t>
  </si>
  <si>
    <t>Number of shares outstanding (thousands)</t>
  </si>
  <si>
    <t xml:space="preserve">    Value per share</t>
  </si>
  <si>
    <t xml:space="preserve">   Historical Data</t>
  </si>
  <si>
    <t xml:space="preserve">   </t>
  </si>
  <si>
    <t>Forecast Data</t>
  </si>
  <si>
    <t>Deferred taxes to income tax provision (ℓ)</t>
  </si>
  <si>
    <t>Calculation of terminal value:</t>
  </si>
  <si>
    <t xml:space="preserve">     2006 free cash flow</t>
  </si>
  <si>
    <t>Divided by cost of capital less perpetuity growth</t>
  </si>
  <si>
    <t>Discounted five years to present</t>
  </si>
  <si>
    <t>Present value of perpetuity</t>
  </si>
  <si>
    <t>WACC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</si>
</sst>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5.7109375" style="0" customWidth="1"/>
    <col min="2" max="2" width="10.7109375" style="0" customWidth="1"/>
    <col min="3" max="3" width="10.140625" style="0" customWidth="1"/>
    <col min="5" max="5" width="10.140625" style="0" customWidth="1"/>
    <col min="6" max="6" width="9.8515625" style="0" customWidth="1"/>
    <col min="7" max="7" width="9.00390625" style="0" customWidth="1"/>
  </cols>
  <sheetData>
    <row r="1" spans="1:10" ht="12.75">
      <c r="A1" s="4" t="s">
        <v>4</v>
      </c>
      <c r="B1" s="12"/>
      <c r="C1" s="12"/>
      <c r="D1" s="3" t="s">
        <v>36</v>
      </c>
      <c r="E1" s="3"/>
      <c r="F1" s="3" t="s">
        <v>37</v>
      </c>
      <c r="G1" s="28" t="s">
        <v>38</v>
      </c>
      <c r="H1" s="29"/>
      <c r="I1" s="29"/>
      <c r="J1" s="30"/>
    </row>
    <row r="2" spans="1:10" ht="12.75">
      <c r="A2" s="2"/>
      <c r="B2" s="2"/>
      <c r="C2" s="2">
        <v>2004</v>
      </c>
      <c r="D2" s="2">
        <v>2005</v>
      </c>
      <c r="E2" s="2">
        <v>2006</v>
      </c>
      <c r="F2" s="2">
        <v>2007</v>
      </c>
      <c r="G2" s="1">
        <v>2008</v>
      </c>
      <c r="H2" s="13">
        <v>2009</v>
      </c>
      <c r="I2" s="21">
        <v>2010</v>
      </c>
      <c r="J2" s="22">
        <v>2011</v>
      </c>
    </row>
    <row r="3" spans="1:6" ht="12.75">
      <c r="A3" t="s">
        <v>0</v>
      </c>
      <c r="C3" s="17">
        <v>0.144</v>
      </c>
      <c r="D3" s="17">
        <v>0.08</v>
      </c>
      <c r="E3">
        <v>0.113</v>
      </c>
      <c r="F3">
        <v>0.154</v>
      </c>
    </row>
    <row r="4" spans="1:10" s="11" customFormat="1" ht="12.75">
      <c r="A4" s="10" t="s">
        <v>1</v>
      </c>
      <c r="B4" s="10"/>
      <c r="C4" s="15">
        <f>C17/C16</f>
        <v>0.17906882041536581</v>
      </c>
      <c r="D4" s="15">
        <f>D17/D16</f>
        <v>0.1515783653362823</v>
      </c>
      <c r="E4" s="15">
        <f>E17/E16</f>
        <v>0.1727564247323969</v>
      </c>
      <c r="F4" s="15">
        <f>F17/F16</f>
        <v>0.20916630804741598</v>
      </c>
      <c r="G4" s="16">
        <f>AVERAGE(C4,D4,E4,F4)</f>
        <v>0.17814247963286525</v>
      </c>
      <c r="H4" s="16">
        <v>0.17814247963286525</v>
      </c>
      <c r="I4" s="16">
        <v>0.17814247963286525</v>
      </c>
      <c r="J4" s="16">
        <v>0.17814247963286525</v>
      </c>
    </row>
    <row r="5" spans="1:6" ht="12.75">
      <c r="A5" t="s">
        <v>2</v>
      </c>
      <c r="C5">
        <v>0.362</v>
      </c>
      <c r="D5">
        <v>0.372</v>
      </c>
      <c r="E5">
        <v>0.366</v>
      </c>
      <c r="F5">
        <v>0.245</v>
      </c>
    </row>
    <row r="6" spans="1:10" s="11" customFormat="1" ht="12.75">
      <c r="A6" s="11" t="s">
        <v>3</v>
      </c>
      <c r="C6" s="16">
        <f>C21/C20</f>
        <v>0.38499003763559886</v>
      </c>
      <c r="D6" s="16">
        <f>D21/D20</f>
        <v>0.13872673580111256</v>
      </c>
      <c r="E6" s="16">
        <f>E21/E20</f>
        <v>0.09452404079650316</v>
      </c>
      <c r="F6" s="16">
        <f>F21/F20</f>
        <v>0.05614338155905852</v>
      </c>
      <c r="G6" s="16">
        <f>AVERAGE(C6,D6,E6,F6)</f>
        <v>0.16859604894806826</v>
      </c>
      <c r="H6" s="16">
        <v>0.16859604894806826</v>
      </c>
      <c r="I6" s="16">
        <v>0.16859604894806826</v>
      </c>
      <c r="J6" s="16">
        <v>0.16859604894806826</v>
      </c>
    </row>
    <row r="7" spans="1:6" ht="12.75">
      <c r="A7" t="s">
        <v>5</v>
      </c>
      <c r="D7">
        <v>-331</v>
      </c>
      <c r="E7">
        <v>48</v>
      </c>
      <c r="F7">
        <v>537</v>
      </c>
    </row>
    <row r="8" spans="1:10" ht="12.75">
      <c r="A8" t="s">
        <v>39</v>
      </c>
      <c r="C8">
        <v>0.125</v>
      </c>
      <c r="D8">
        <v>0.089</v>
      </c>
      <c r="E8" s="16">
        <v>0.141</v>
      </c>
      <c r="F8" s="16">
        <v>0.405</v>
      </c>
      <c r="G8" s="17">
        <f>AVERAGE(C8,D8,E8,F8)</f>
        <v>0.19</v>
      </c>
      <c r="H8" s="17">
        <f>AVERAGE(G8,F8,E8,D8,C8)</f>
        <v>0.19</v>
      </c>
      <c r="I8" s="17">
        <f>AVERAGE(H8,G8,F8,E8,D8,C8)</f>
        <v>0.19000000000000003</v>
      </c>
      <c r="J8" s="17">
        <f>AVERAGE(I8,H8,G8,F8,E8,D8,C8)</f>
        <v>0.19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spans="1:13" ht="12.75">
      <c r="A15" t="s">
        <v>11</v>
      </c>
      <c r="L15" t="s">
        <v>45</v>
      </c>
      <c r="M15" s="25">
        <v>0.098</v>
      </c>
    </row>
    <row r="16" spans="1:8" ht="12.75">
      <c r="A16" t="s">
        <v>12</v>
      </c>
      <c r="C16">
        <v>36835</v>
      </c>
      <c r="D16">
        <v>39788</v>
      </c>
      <c r="E16">
        <v>44282</v>
      </c>
      <c r="F16">
        <v>51122</v>
      </c>
      <c r="G16" s="5"/>
      <c r="H16" s="5"/>
    </row>
    <row r="17" spans="1:8" ht="12.75">
      <c r="A17" t="s">
        <v>13</v>
      </c>
      <c r="C17" s="8">
        <v>6596</v>
      </c>
      <c r="D17" s="8">
        <v>6031</v>
      </c>
      <c r="E17" s="8">
        <v>7650</v>
      </c>
      <c r="F17" s="9">
        <v>10693</v>
      </c>
      <c r="G17" s="5"/>
      <c r="H17" s="5"/>
    </row>
    <row r="18" spans="1:8" ht="12.75">
      <c r="A18" t="s">
        <v>14</v>
      </c>
      <c r="C18">
        <v>30239</v>
      </c>
      <c r="D18">
        <v>33757</v>
      </c>
      <c r="E18">
        <v>36632</v>
      </c>
      <c r="F18">
        <v>40429</v>
      </c>
      <c r="G18" s="5"/>
      <c r="H18" s="5"/>
    </row>
    <row r="19" spans="1:8" ht="12.75">
      <c r="A19" t="s">
        <v>15</v>
      </c>
      <c r="C19" s="8">
        <v>21205</v>
      </c>
      <c r="D19" s="8">
        <v>19196</v>
      </c>
      <c r="E19" s="8">
        <v>20160</v>
      </c>
      <c r="F19" s="8">
        <v>21905</v>
      </c>
      <c r="G19" s="5"/>
      <c r="H19" s="5"/>
    </row>
    <row r="20" spans="1:8" ht="12.75">
      <c r="A20" t="s">
        <v>16</v>
      </c>
      <c r="C20">
        <v>9034</v>
      </c>
      <c r="D20" s="5">
        <v>14561</v>
      </c>
      <c r="E20" s="5">
        <v>16472</v>
      </c>
      <c r="F20" s="5">
        <v>18524</v>
      </c>
      <c r="G20" s="5"/>
      <c r="H20" s="5"/>
    </row>
    <row r="21" spans="1:8" ht="12.75">
      <c r="A21" t="s">
        <v>17</v>
      </c>
      <c r="C21" s="8">
        <v>3478</v>
      </c>
      <c r="D21" s="8">
        <v>2020</v>
      </c>
      <c r="E21" s="8">
        <v>1557</v>
      </c>
      <c r="F21" s="8">
        <v>1040</v>
      </c>
      <c r="G21" s="5"/>
      <c r="H21" s="5"/>
    </row>
    <row r="22" spans="1:8" ht="12.75">
      <c r="A22" t="s">
        <v>18</v>
      </c>
      <c r="C22">
        <v>5556</v>
      </c>
      <c r="D22" s="7">
        <v>12541</v>
      </c>
      <c r="E22" s="7">
        <v>14915</v>
      </c>
      <c r="F22" s="7">
        <v>17484</v>
      </c>
      <c r="G22" s="5"/>
      <c r="H22" s="5"/>
    </row>
    <row r="23" spans="1:8" ht="12.75">
      <c r="A23" t="s">
        <v>19</v>
      </c>
      <c r="C23" s="14">
        <v>1186</v>
      </c>
      <c r="D23">
        <v>855</v>
      </c>
      <c r="E23" s="7">
        <v>903</v>
      </c>
      <c r="F23" s="7">
        <v>1440</v>
      </c>
      <c r="G23" s="5"/>
      <c r="H23" s="5"/>
    </row>
    <row r="24" spans="1:8" s="18" customFormat="1" ht="12.75">
      <c r="A24" s="18" t="s">
        <v>20</v>
      </c>
      <c r="C24" s="18">
        <v>-1479</v>
      </c>
      <c r="D24" s="19">
        <v>-179</v>
      </c>
      <c r="E24" s="18">
        <v>219</v>
      </c>
      <c r="F24" s="18">
        <v>421</v>
      </c>
      <c r="G24" s="20"/>
      <c r="H24" s="20"/>
    </row>
    <row r="25" spans="1:6" ht="12.75">
      <c r="A25" t="s">
        <v>21</v>
      </c>
      <c r="C25" s="14">
        <v>77420</v>
      </c>
      <c r="D25">
        <v>31860</v>
      </c>
      <c r="E25" s="7">
        <v>26568</v>
      </c>
      <c r="F25" s="7">
        <v>31097</v>
      </c>
    </row>
    <row r="26" spans="1:6" ht="12.75">
      <c r="A26" t="s">
        <v>22</v>
      </c>
      <c r="D26" s="1"/>
      <c r="E26" s="1"/>
      <c r="F26" s="1"/>
    </row>
    <row r="27" spans="1:6" ht="13.5" thickBot="1">
      <c r="A27" t="s">
        <v>23</v>
      </c>
      <c r="C27" s="6">
        <f>SUM(C22:C26)</f>
        <v>82683</v>
      </c>
      <c r="D27" s="6">
        <f>SUM(D22:D26)</f>
        <v>45077</v>
      </c>
      <c r="E27" s="6">
        <f>SUM(E22:E26)</f>
        <v>42605</v>
      </c>
      <c r="F27" s="6">
        <f>SUM(F22:F26)</f>
        <v>50442</v>
      </c>
    </row>
    <row r="28" ht="13.5" thickTop="1"/>
    <row r="29" ht="12.75">
      <c r="A29" t="s">
        <v>24</v>
      </c>
    </row>
    <row r="30" ht="12.75">
      <c r="A30" t="s">
        <v>25</v>
      </c>
    </row>
    <row r="31" spans="1:6" ht="12.75">
      <c r="A31" t="s">
        <v>26</v>
      </c>
      <c r="D31">
        <v>277447</v>
      </c>
      <c r="E31">
        <v>27447</v>
      </c>
      <c r="F31">
        <v>17300</v>
      </c>
    </row>
    <row r="32" spans="1:6" ht="12.75">
      <c r="A32" t="s">
        <v>27</v>
      </c>
      <c r="F32" s="26">
        <v>195000</v>
      </c>
    </row>
    <row r="33" spans="1:6" ht="12.75">
      <c r="A33" t="s">
        <v>28</v>
      </c>
      <c r="F33">
        <v>10117</v>
      </c>
    </row>
    <row r="34" ht="12.75">
      <c r="A34" t="s">
        <v>29</v>
      </c>
    </row>
    <row r="35" ht="12.75">
      <c r="A35" t="s">
        <v>30</v>
      </c>
    </row>
    <row r="36" ht="12.75">
      <c r="F36" s="24"/>
    </row>
    <row r="37" spans="1:5" ht="12.75">
      <c r="A37" t="s">
        <v>31</v>
      </c>
      <c r="E37" s="5"/>
    </row>
    <row r="38" spans="1:5" ht="12.75">
      <c r="A38" t="s">
        <v>32</v>
      </c>
      <c r="E38" s="5"/>
    </row>
    <row r="39" spans="1:6" ht="12.75">
      <c r="A39" t="s">
        <v>33</v>
      </c>
      <c r="E39" s="5"/>
      <c r="F39" s="24">
        <v>48775</v>
      </c>
    </row>
    <row r="40" spans="1:6" ht="12.75">
      <c r="A40" t="s">
        <v>34</v>
      </c>
      <c r="E40" s="5"/>
      <c r="F40" s="1">
        <v>9380</v>
      </c>
    </row>
    <row r="41" spans="1:6" ht="13.5" thickBot="1">
      <c r="A41" t="s">
        <v>35</v>
      </c>
      <c r="E41" s="5"/>
      <c r="F41">
        <v>51074</v>
      </c>
    </row>
    <row r="42" spans="5:6" ht="13.5" thickTop="1">
      <c r="E42" s="5"/>
      <c r="F42" s="23"/>
    </row>
    <row r="43" ht="12.75">
      <c r="E43" s="5"/>
    </row>
    <row r="44" spans="1:6" ht="12.75">
      <c r="A44" t="s">
        <v>40</v>
      </c>
      <c r="E44" s="5"/>
      <c r="F44" s="27"/>
    </row>
    <row r="45" spans="1:6" ht="12.75">
      <c r="A45" t="s">
        <v>41</v>
      </c>
      <c r="E45" s="5"/>
      <c r="F45">
        <v>19345</v>
      </c>
    </row>
    <row r="46" spans="1:6" ht="12.75">
      <c r="A46" t="s">
        <v>42</v>
      </c>
      <c r="E46" s="5"/>
      <c r="F46" s="1"/>
    </row>
    <row r="47" ht="12.75">
      <c r="E47" s="5"/>
    </row>
    <row r="48" spans="1:5" ht="12.75">
      <c r="A48" t="s">
        <v>43</v>
      </c>
      <c r="E48" s="5"/>
    </row>
    <row r="49" spans="1:6" ht="12.75">
      <c r="A49" t="s">
        <v>44</v>
      </c>
      <c r="E49" s="5"/>
      <c r="F49" s="5"/>
    </row>
    <row r="50" spans="5:6" ht="12.75">
      <c r="E50" s="5"/>
      <c r="F50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</sheetData>
  <mergeCells count="1">
    <mergeCell ref="G1:J1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Cross</dc:creator>
  <cp:keywords/>
  <dc:description/>
  <cp:lastModifiedBy>Angela</cp:lastModifiedBy>
  <dcterms:created xsi:type="dcterms:W3CDTF">2007-09-05T21:34:34Z</dcterms:created>
  <dcterms:modified xsi:type="dcterms:W3CDTF">2007-09-13T18:26:20Z</dcterms:modified>
  <cp:category/>
  <cp:version/>
  <cp:contentType/>
  <cp:contentStatus/>
</cp:coreProperties>
</file>