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0380" windowHeight="8580" activeTab="0"/>
  </bookViews>
  <sheets>
    <sheet name="Cover Page" sheetId="1" r:id="rId1"/>
    <sheet name="Problem 1" sheetId="2" r:id="rId2"/>
    <sheet name="Problem 2" sheetId="3" r:id="rId3"/>
    <sheet name="Problem 3" sheetId="4" r:id="rId4"/>
    <sheet name="Problem 4" sheetId="5" r:id="rId5"/>
    <sheet name="Problem 5" sheetId="6" r:id="rId6"/>
  </sheets>
  <definedNames/>
  <calcPr fullCalcOnLoad="1"/>
</workbook>
</file>

<file path=xl/sharedStrings.xml><?xml version="1.0" encoding="utf-8"?>
<sst xmlns="http://schemas.openxmlformats.org/spreadsheetml/2006/main" count="175" uniqueCount="151">
  <si>
    <t>SHOW WORK IN SOLUTION AREA BELOW</t>
  </si>
  <si>
    <t>Swift Mills Materials, LLC</t>
  </si>
  <si>
    <t>Income statement</t>
  </si>
  <si>
    <t>Year Ending December 31,</t>
  </si>
  <si>
    <t>Balance Sheet</t>
  </si>
  <si>
    <t xml:space="preserve">Year Ending December 31, </t>
  </si>
  <si>
    <t>External Sales</t>
  </si>
  <si>
    <t>ASSETS</t>
  </si>
  <si>
    <t>Internal Sales</t>
  </si>
  <si>
    <t>Current Assets</t>
  </si>
  <si>
    <t>Returns and Allowances</t>
  </si>
  <si>
    <t>Cash</t>
  </si>
  <si>
    <t>Net Sales</t>
  </si>
  <si>
    <t>Receivables</t>
  </si>
  <si>
    <t>Allowances for Uncollected Receivables</t>
  </si>
  <si>
    <t>VARIABLE COSTS</t>
  </si>
  <si>
    <t>Inventories, Raw Materials</t>
  </si>
  <si>
    <t>Material</t>
  </si>
  <si>
    <t>Inventories, Other</t>
  </si>
  <si>
    <t>Plant</t>
  </si>
  <si>
    <t>Prepaid Expenses</t>
  </si>
  <si>
    <t>Labor</t>
  </si>
  <si>
    <t>Other</t>
  </si>
  <si>
    <t>Total Current Assets</t>
  </si>
  <si>
    <t>Total Plant</t>
  </si>
  <si>
    <t>Delivery</t>
  </si>
  <si>
    <t>Fixed Assets</t>
  </si>
  <si>
    <t>Vehicles</t>
  </si>
  <si>
    <t>Equipment</t>
  </si>
  <si>
    <t>Total Delivery</t>
  </si>
  <si>
    <t>Furniture &amp; Office Equipment</t>
  </si>
  <si>
    <t>Total Variable Costs</t>
  </si>
  <si>
    <t>Buildings</t>
  </si>
  <si>
    <t>Land</t>
  </si>
  <si>
    <t>MARGINAL (GROSS) CONTRIBUTION</t>
  </si>
  <si>
    <t>Total Fixed Assets</t>
  </si>
  <si>
    <t>FIXED COSTS</t>
  </si>
  <si>
    <t>Depreciation</t>
  </si>
  <si>
    <t>Direct Fixed Costs</t>
  </si>
  <si>
    <t>Net Fixed Assets</t>
  </si>
  <si>
    <t>OPERATING PROFIT</t>
  </si>
  <si>
    <t>Other Assets</t>
  </si>
  <si>
    <t>Selling, General &amp; Administrative</t>
  </si>
  <si>
    <t>Selling Expense</t>
  </si>
  <si>
    <t>Total Assets</t>
  </si>
  <si>
    <t>G&amp;A Expense</t>
  </si>
  <si>
    <t>Interest Expense</t>
  </si>
  <si>
    <t>LIABILITIES</t>
  </si>
  <si>
    <t>Total SG&amp;A</t>
  </si>
  <si>
    <t>Current Liabilities</t>
  </si>
  <si>
    <t>Payroll</t>
  </si>
  <si>
    <t>Total Fixed Costs</t>
  </si>
  <si>
    <t>Accounts Payable, Trade</t>
  </si>
  <si>
    <t>Accounts Payable, Other</t>
  </si>
  <si>
    <t>PRE-TAX EARNINGS</t>
  </si>
  <si>
    <t>Current Portion of Long-Term Debt</t>
  </si>
  <si>
    <t>Accrued Expenses</t>
  </si>
  <si>
    <t>Other Income</t>
  </si>
  <si>
    <t>Other Liabilities</t>
  </si>
  <si>
    <t>Other Expense</t>
  </si>
  <si>
    <t>Total Current Liabilities</t>
  </si>
  <si>
    <t>NET PRE-TAX EARNINGS</t>
  </si>
  <si>
    <t>Long Term Liabilities</t>
  </si>
  <si>
    <t>Notes Payable, Bank</t>
  </si>
  <si>
    <t>TAXES</t>
  </si>
  <si>
    <t>Notes Payable, Other</t>
  </si>
  <si>
    <t>NET INCOME</t>
  </si>
  <si>
    <t>Total Long-Term Liabilities</t>
  </si>
  <si>
    <t>Total Liabilities</t>
  </si>
  <si>
    <t>STOCKHOLDER'S EQUITY</t>
  </si>
  <si>
    <t>Capital Stock</t>
  </si>
  <si>
    <t>Retained Earnings</t>
  </si>
  <si>
    <t>Total Stockholder's Equity</t>
  </si>
  <si>
    <t>Total Liabilities &amp; Equity</t>
  </si>
  <si>
    <t>SOLUTION AREA BELOW</t>
  </si>
  <si>
    <t>Current Ratio</t>
  </si>
  <si>
    <t>Quick Ratio</t>
  </si>
  <si>
    <t>Average Collection Period</t>
  </si>
  <si>
    <t>Inventory Turnover</t>
  </si>
  <si>
    <t>Days Sales in Inventory</t>
  </si>
  <si>
    <t>Debt Ratio</t>
  </si>
  <si>
    <t>Times-Interest Earned Ratio</t>
  </si>
  <si>
    <t>Rate of Return on Equity</t>
  </si>
  <si>
    <t>Rate of Return on Total Assets</t>
  </si>
  <si>
    <t>Operating Profit Margin</t>
  </si>
  <si>
    <t>Asset Turnover Ratio</t>
  </si>
  <si>
    <t>Indicate for each of the following items whether it would appear on a balance sheet (BS) or an income statement (IS). If a balance sheet item, is it an asset (A), a liability (L), or an owners' equity item (OE)?</t>
  </si>
  <si>
    <r>
      <t>1.</t>
    </r>
    <r>
      <rPr>
        <sz val="7"/>
        <color indexed="8"/>
        <rFont val="Times New Roman"/>
        <family val="1"/>
      </rPr>
      <t xml:space="preserve">    </t>
    </r>
    <r>
      <rPr>
        <sz val="12"/>
        <color indexed="8"/>
        <rFont val="Verdana"/>
        <family val="2"/>
      </rPr>
      <t xml:space="preserve">    Accounts Payable </t>
    </r>
  </si>
  <si>
    <r>
      <t>2.</t>
    </r>
    <r>
      <rPr>
        <sz val="7"/>
        <color indexed="8"/>
        <rFont val="Times New Roman"/>
        <family val="1"/>
      </rPr>
      <t xml:space="preserve">    </t>
    </r>
    <r>
      <rPr>
        <sz val="12"/>
        <color indexed="8"/>
        <rFont val="Verdana"/>
        <family val="2"/>
      </rPr>
      <t xml:space="preserve">    Sales Revenue </t>
    </r>
  </si>
  <si>
    <r>
      <t>3.</t>
    </r>
    <r>
      <rPr>
        <sz val="7"/>
        <color indexed="8"/>
        <rFont val="Times New Roman"/>
        <family val="1"/>
      </rPr>
      <t xml:space="preserve">    </t>
    </r>
    <r>
      <rPr>
        <sz val="12"/>
        <color indexed="8"/>
        <rFont val="Verdana"/>
        <family val="2"/>
      </rPr>
      <t xml:space="preserve">    Accounts Receivable </t>
    </r>
  </si>
  <si>
    <r>
      <t>4.</t>
    </r>
    <r>
      <rPr>
        <sz val="7"/>
        <color indexed="8"/>
        <rFont val="Times New Roman"/>
        <family val="1"/>
      </rPr>
      <t xml:space="preserve">    </t>
    </r>
    <r>
      <rPr>
        <sz val="12"/>
        <color indexed="8"/>
        <rFont val="Verdana"/>
        <family val="2"/>
      </rPr>
      <t xml:space="preserve">    Advertising Expense </t>
    </r>
  </si>
  <si>
    <r>
      <t>5.</t>
    </r>
    <r>
      <rPr>
        <sz val="7"/>
        <color indexed="8"/>
        <rFont val="Times New Roman"/>
        <family val="1"/>
      </rPr>
      <t xml:space="preserve">    </t>
    </r>
    <r>
      <rPr>
        <sz val="12"/>
        <color indexed="8"/>
        <rFont val="Verdana"/>
        <family val="2"/>
      </rPr>
      <t xml:space="preserve">    Cash </t>
    </r>
  </si>
  <si>
    <r>
      <t>6.</t>
    </r>
    <r>
      <rPr>
        <sz val="7"/>
        <color indexed="8"/>
        <rFont val="Times New Roman"/>
        <family val="1"/>
      </rPr>
      <t xml:space="preserve">    </t>
    </r>
    <r>
      <rPr>
        <sz val="12"/>
        <color indexed="8"/>
        <rFont val="Verdana"/>
        <family val="2"/>
      </rPr>
      <t xml:space="preserve">    Supplies </t>
    </r>
  </si>
  <si>
    <r>
      <t>7.</t>
    </r>
    <r>
      <rPr>
        <sz val="7"/>
        <color indexed="8"/>
        <rFont val="Times New Roman"/>
        <family val="1"/>
      </rPr>
      <t xml:space="preserve">    </t>
    </r>
    <r>
      <rPr>
        <sz val="12"/>
        <color indexed="8"/>
        <rFont val="Verdana"/>
        <family val="2"/>
      </rPr>
      <t xml:space="preserve">    Consulting Revenue </t>
    </r>
  </si>
  <si>
    <r>
      <t>8.</t>
    </r>
    <r>
      <rPr>
        <sz val="7"/>
        <color indexed="8"/>
        <rFont val="Times New Roman"/>
        <family val="1"/>
      </rPr>
      <t xml:space="preserve">    </t>
    </r>
    <r>
      <rPr>
        <sz val="12"/>
        <color indexed="8"/>
        <rFont val="Verdana"/>
        <family val="2"/>
      </rPr>
      <t xml:space="preserve">    Land </t>
    </r>
  </si>
  <si>
    <r>
      <t>9.</t>
    </r>
    <r>
      <rPr>
        <sz val="7"/>
        <color indexed="8"/>
        <rFont val="Times New Roman"/>
        <family val="1"/>
      </rPr>
      <t xml:space="preserve">    </t>
    </r>
    <r>
      <rPr>
        <sz val="12"/>
        <color indexed="8"/>
        <rFont val="Verdana"/>
        <family val="2"/>
      </rPr>
      <t xml:space="preserve">    Capital Stock </t>
    </r>
  </si>
  <si>
    <r>
      <t>10.</t>
    </r>
    <r>
      <rPr>
        <sz val="7"/>
        <color indexed="8"/>
        <rFont val="Times New Roman"/>
        <family val="1"/>
      </rPr>
      <t xml:space="preserve">           </t>
    </r>
    <r>
      <rPr>
        <sz val="12"/>
        <color indexed="8"/>
        <rFont val="Verdana"/>
        <family val="2"/>
      </rPr>
      <t xml:space="preserve">Rent Expense </t>
    </r>
  </si>
  <si>
    <r>
      <t>11.</t>
    </r>
    <r>
      <rPr>
        <sz val="7"/>
        <color indexed="8"/>
        <rFont val="Times New Roman"/>
        <family val="1"/>
      </rPr>
      <t xml:space="preserve">           </t>
    </r>
    <r>
      <rPr>
        <sz val="12"/>
        <color indexed="8"/>
        <rFont val="Verdana"/>
        <family val="2"/>
      </rPr>
      <t xml:space="preserve">Equipment </t>
    </r>
  </si>
  <si>
    <r>
      <t>12.</t>
    </r>
    <r>
      <rPr>
        <sz val="7"/>
        <color indexed="8"/>
        <rFont val="Times New Roman"/>
        <family val="1"/>
      </rPr>
      <t xml:space="preserve">           </t>
    </r>
    <r>
      <rPr>
        <sz val="12"/>
        <color indexed="8"/>
        <rFont val="Verdana"/>
        <family val="2"/>
      </rPr>
      <t xml:space="preserve">Interest Receivable </t>
    </r>
  </si>
  <si>
    <r>
      <t>13.</t>
    </r>
    <r>
      <rPr>
        <sz val="7"/>
        <color indexed="8"/>
        <rFont val="Times New Roman"/>
        <family val="1"/>
      </rPr>
      <t xml:space="preserve">           </t>
    </r>
    <r>
      <rPr>
        <sz val="12"/>
        <color indexed="8"/>
        <rFont val="Verdana"/>
        <family val="2"/>
      </rPr>
      <t xml:space="preserve">Mortgage Payable </t>
    </r>
  </si>
  <si>
    <r>
      <t>14.</t>
    </r>
    <r>
      <rPr>
        <sz val="7"/>
        <color indexed="8"/>
        <rFont val="Times New Roman"/>
        <family val="1"/>
      </rPr>
      <t xml:space="preserve">           </t>
    </r>
    <r>
      <rPr>
        <sz val="12"/>
        <color indexed="8"/>
        <rFont val="Verdana"/>
        <family val="2"/>
      </rPr>
      <t xml:space="preserve">Notes Payable </t>
    </r>
  </si>
  <si>
    <r>
      <t>15.</t>
    </r>
    <r>
      <rPr>
        <sz val="7"/>
        <color indexed="8"/>
        <rFont val="Times New Roman"/>
        <family val="1"/>
      </rPr>
      <t xml:space="preserve">           </t>
    </r>
    <r>
      <rPr>
        <sz val="12"/>
        <color indexed="8"/>
        <rFont val="Verdana"/>
        <family val="2"/>
      </rPr>
      <t xml:space="preserve">Buildings </t>
    </r>
  </si>
  <si>
    <r>
      <t>16.</t>
    </r>
    <r>
      <rPr>
        <sz val="7"/>
        <color indexed="8"/>
        <rFont val="Times New Roman"/>
        <family val="1"/>
      </rPr>
      <t xml:space="preserve">           </t>
    </r>
    <r>
      <rPr>
        <sz val="12"/>
        <color indexed="8"/>
        <rFont val="Verdana"/>
        <family val="2"/>
      </rPr>
      <t xml:space="preserve">Salaries &amp; Wages Expense </t>
    </r>
  </si>
  <si>
    <r>
      <t>17.</t>
    </r>
    <r>
      <rPr>
        <sz val="7"/>
        <color indexed="8"/>
        <rFont val="Times New Roman"/>
        <family val="1"/>
      </rPr>
      <t xml:space="preserve">           </t>
    </r>
    <r>
      <rPr>
        <sz val="12"/>
        <color indexed="8"/>
        <rFont val="Verdana"/>
        <family val="2"/>
      </rPr>
      <t xml:space="preserve">Retained Earnings </t>
    </r>
  </si>
  <si>
    <r>
      <t>18.</t>
    </r>
    <r>
      <rPr>
        <sz val="7"/>
        <color indexed="8"/>
        <rFont val="Times New Roman"/>
        <family val="1"/>
      </rPr>
      <t xml:space="preserve">           </t>
    </r>
    <r>
      <rPr>
        <sz val="12"/>
        <color indexed="8"/>
        <rFont val="Verdana"/>
        <family val="2"/>
      </rPr>
      <t xml:space="preserve">Utilities Expense </t>
    </r>
  </si>
  <si>
    <t>Assuming no additional investments by or distributions to owners, compute the missing amounts for companies X, Y, and Z.</t>
  </si>
  <si>
    <r>
      <t>Spreadsheet</t>
    </r>
    <r>
      <rPr>
        <sz val="12"/>
        <color indexed="8"/>
        <rFont val="Verdana"/>
        <family val="2"/>
      </rPr>
      <t xml:space="preserve"> </t>
    </r>
  </si>
  <si>
    <t>X</t>
  </si>
  <si>
    <t>Y</t>
  </si>
  <si>
    <t>Z</t>
  </si>
  <si>
    <t>Assets: January 1, 2006</t>
  </si>
  <si>
    <t>$?</t>
  </si>
  <si>
    <t>Liabilities: January 1, 2006</t>
  </si>
  <si>
    <t>?</t>
  </si>
  <si>
    <t>Owners' equity: January 1, 2006</t>
  </si>
  <si>
    <t>Assets: December 31, 2006</t>
  </si>
  <si>
    <t>Liabilities: December 31, 2006</t>
  </si>
  <si>
    <t>Owners' equity: December 31, 2006</t>
  </si>
  <si>
    <t>Revenues in 2006</t>
  </si>
  <si>
    <t>Expenses in 2006</t>
  </si>
  <si>
    <t>Detienne Company manufactures and sells one product for $20 per unit. The unit contribution margin is 40% of the sales price, and fixed costs total $80,000.</t>
  </si>
  <si>
    <t xml:space="preserve">1. The break-even point in sales dollars and units. </t>
  </si>
  <si>
    <t>2. The sales volume (in units) needed to generate a profit of $40,000.</t>
  </si>
  <si>
    <t xml:space="preserve">Using the equation approach, compute: </t>
  </si>
  <si>
    <t xml:space="preserve">    the sales price and fixed costs increase to $100,000.</t>
  </si>
  <si>
    <t xml:space="preserve">3. The break-even point (in units) if variable costs increase to 80% of </t>
  </si>
  <si>
    <t>Tracy, Inc., estimates that next year's results will be:</t>
  </si>
  <si>
    <t>Sales revenue (75,000 units)</t>
  </si>
  <si>
    <t>Less variable costs</t>
  </si>
  <si>
    <t>Less fixed costs</t>
  </si>
  <si>
    <t>Profit</t>
  </si>
  <si>
    <t>Recompute profit, assuming each of the following independent conditions:</t>
  </si>
  <si>
    <t xml:space="preserve">1. A 9% increase in the contribution margin. </t>
  </si>
  <si>
    <t xml:space="preserve">2. An 8% increase in the sales volume. </t>
  </si>
  <si>
    <t xml:space="preserve">3. A 4% decrease in the sales volume. </t>
  </si>
  <si>
    <t xml:space="preserve">4. A 6% increase in variable costs per unit. </t>
  </si>
  <si>
    <t xml:space="preserve">5. A 5% decrease in fixed costs. </t>
  </si>
  <si>
    <t xml:space="preserve">6. A 5% increase in fixed costs. </t>
  </si>
  <si>
    <t xml:space="preserve">7. A 12% increase in the sales volume and a 6% increase in fixed costs. </t>
  </si>
  <si>
    <t>Answer</t>
  </si>
  <si>
    <t>(BS)(IS(A)(L)(OE)</t>
  </si>
  <si>
    <t>Show your work and equations below:</t>
  </si>
  <si>
    <t>Show your work below:</t>
  </si>
  <si>
    <t>%</t>
  </si>
  <si>
    <t>Change</t>
  </si>
  <si>
    <t>Analysis:</t>
  </si>
  <si>
    <t>(Note - I suggest doing it by individual ratio and then a brief summary)</t>
  </si>
  <si>
    <r>
      <t xml:space="preserve">Recompute the solutions to 1, 2 and 3 above in </t>
    </r>
    <r>
      <rPr>
        <i/>
        <sz val="12"/>
        <color indexed="8"/>
        <rFont val="Verdana"/>
        <family val="2"/>
      </rPr>
      <t>one equation step</t>
    </r>
  </si>
  <si>
    <t xml:space="preserve"> </t>
  </si>
  <si>
    <t xml:space="preserve"> using the contribution margin ratio. </t>
  </si>
  <si>
    <t xml:space="preserve">Show the equation Below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</si>
</sst>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_(* #,##0.0_);_(* \(#,##0.0\);_(* &quot;-&quot;??_);_(@_)"/>
    <numFmt numFmtId="171" formatCode="_(* #,##0_);_(* \(#,##0\);_(* &quot;-&quot;??_);_(@_)"/>
  </numFmts>
  <fonts count="16">
    <font>
      <sz val="10"/>
      <name val="Arial"/>
      <family val="0"/>
    </font>
    <font>
      <b/>
      <sz val="10"/>
      <name val="Arial"/>
      <family val="2"/>
    </font>
    <font>
      <b/>
      <sz val="8"/>
      <name val="Arial"/>
      <family val="2"/>
    </font>
    <font>
      <sz val="8"/>
      <name val="Arial"/>
      <family val="2"/>
    </font>
    <font>
      <sz val="10"/>
      <color indexed="10"/>
      <name val="Arial"/>
      <family val="0"/>
    </font>
    <font>
      <sz val="12"/>
      <name val="Times New Roman"/>
      <family val="1"/>
    </font>
    <font>
      <sz val="12"/>
      <color indexed="8"/>
      <name val="Verdana"/>
      <family val="2"/>
    </font>
    <font>
      <sz val="7"/>
      <color indexed="8"/>
      <name val="Times New Roman"/>
      <family val="1"/>
    </font>
    <font>
      <b/>
      <sz val="12"/>
      <color indexed="8"/>
      <name val="Verdana"/>
      <family val="2"/>
    </font>
    <font>
      <sz val="10"/>
      <name val="Times New Roman"/>
      <family val="1"/>
    </font>
    <font>
      <sz val="8.5"/>
      <color indexed="8"/>
      <name val="Verdana"/>
      <family val="2"/>
    </font>
    <font>
      <b/>
      <i/>
      <sz val="12"/>
      <color indexed="8"/>
      <name val="Verdana"/>
      <family val="2"/>
    </font>
    <font>
      <u val="single"/>
      <sz val="8.5"/>
      <color indexed="8"/>
      <name val="Verdana"/>
      <family val="2"/>
    </font>
    <font>
      <sz val="12"/>
      <name val="Arial"/>
      <family val="0"/>
    </font>
    <font>
      <b/>
      <sz val="14"/>
      <name val="Arial"/>
      <family val="2"/>
    </font>
    <font>
      <i/>
      <sz val="12"/>
      <color indexed="8"/>
      <name val="Verdana"/>
      <family val="2"/>
    </font>
  </fonts>
  <fills count="4">
    <fill>
      <patternFill/>
    </fill>
    <fill>
      <patternFill patternType="gray125"/>
    </fill>
    <fill>
      <patternFill patternType="solid">
        <fgColor indexed="12"/>
        <bgColor indexed="64"/>
      </patternFill>
    </fill>
    <fill>
      <patternFill patternType="solid">
        <fgColor indexed="22"/>
        <bgColor indexed="64"/>
      </patternFill>
    </fill>
  </fills>
  <borders count="24">
    <border>
      <left/>
      <right/>
      <top/>
      <bottom/>
      <diagonal/>
    </border>
    <border>
      <left style="thick"/>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color indexed="63"/>
      </right>
      <top style="thin"/>
      <bottom style="double"/>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Font="1"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37" fontId="3" fillId="0" borderId="0" xfId="0" applyNumberFormat="1" applyFont="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0" fillId="0" borderId="0" xfId="0" applyNumberFormat="1" applyAlignment="1">
      <alignment/>
    </xf>
    <xf numFmtId="37" fontId="0" fillId="0" borderId="2" xfId="0" applyNumberFormat="1" applyBorder="1" applyAlignment="1">
      <alignment/>
    </xf>
    <xf numFmtId="3" fontId="3" fillId="0" borderId="3" xfId="0" applyNumberFormat="1" applyFont="1" applyBorder="1" applyAlignment="1">
      <alignment/>
    </xf>
    <xf numFmtId="3" fontId="3" fillId="0" borderId="4" xfId="0" applyNumberFormat="1" applyFont="1" applyBorder="1" applyAlignment="1">
      <alignment/>
    </xf>
    <xf numFmtId="37" fontId="3" fillId="0" borderId="5" xfId="0" applyNumberFormat="1" applyFont="1" applyBorder="1" applyAlignment="1">
      <alignment/>
    </xf>
    <xf numFmtId="37" fontId="3" fillId="0" borderId="6" xfId="0" applyNumberFormat="1" applyFont="1" applyBorder="1" applyAlignment="1">
      <alignment/>
    </xf>
    <xf numFmtId="0" fontId="3" fillId="0" borderId="0" xfId="0" applyFont="1" applyBorder="1" applyAlignment="1">
      <alignment/>
    </xf>
    <xf numFmtId="0" fontId="3" fillId="0" borderId="0" xfId="0" applyFont="1" applyAlignment="1">
      <alignment/>
    </xf>
    <xf numFmtId="37" fontId="3" fillId="0" borderId="7" xfId="0" applyNumberFormat="1" applyFont="1" applyBorder="1" applyAlignment="1">
      <alignment/>
    </xf>
    <xf numFmtId="0" fontId="4" fillId="2" borderId="0" xfId="0" applyFont="1" applyFill="1" applyAlignment="1">
      <alignment/>
    </xf>
    <xf numFmtId="0" fontId="6" fillId="0" borderId="0" xfId="0" applyFont="1" applyAlignment="1">
      <alignment/>
    </xf>
    <xf numFmtId="0" fontId="6" fillId="0" borderId="0" xfId="0" applyFont="1" applyAlignment="1">
      <alignment horizontal="left" indent="6"/>
    </xf>
    <xf numFmtId="0" fontId="0" fillId="0" borderId="0" xfId="0" applyAlignment="1">
      <alignment horizontal="center"/>
    </xf>
    <xf numFmtId="0" fontId="8" fillId="0" borderId="0" xfId="0" applyFont="1" applyAlignment="1">
      <alignment/>
    </xf>
    <xf numFmtId="0" fontId="5" fillId="0" borderId="0" xfId="0" applyFont="1" applyAlignment="1">
      <alignment/>
    </xf>
    <xf numFmtId="0" fontId="10" fillId="0" borderId="8" xfId="0" applyFont="1" applyBorder="1" applyAlignment="1">
      <alignment wrapText="1"/>
    </xf>
    <xf numFmtId="0" fontId="10" fillId="0" borderId="9" xfId="0" applyFont="1" applyBorder="1" applyAlignment="1">
      <alignment wrapText="1"/>
    </xf>
    <xf numFmtId="0" fontId="10" fillId="0" borderId="8" xfId="0" applyFont="1" applyBorder="1" applyAlignment="1">
      <alignment vertical="top" wrapText="1"/>
    </xf>
    <xf numFmtId="0" fontId="10" fillId="0" borderId="8" xfId="0" applyFont="1" applyBorder="1" applyAlignment="1">
      <alignment horizontal="center" vertical="top" wrapText="1"/>
    </xf>
    <xf numFmtId="6" fontId="10" fillId="0" borderId="8" xfId="0" applyNumberFormat="1" applyFont="1" applyBorder="1" applyAlignment="1">
      <alignment horizontal="center" vertical="top" wrapText="1"/>
    </xf>
    <xf numFmtId="6" fontId="10" fillId="0" borderId="9" xfId="0" applyNumberFormat="1" applyFont="1" applyBorder="1" applyAlignment="1">
      <alignment horizontal="center" vertical="top" wrapText="1"/>
    </xf>
    <xf numFmtId="0" fontId="10" fillId="0" borderId="9" xfId="0" applyFont="1" applyBorder="1" applyAlignment="1">
      <alignment horizontal="center" vertical="top" wrapText="1"/>
    </xf>
    <xf numFmtId="0" fontId="11" fillId="0" borderId="0" xfId="0" applyFont="1" applyAlignment="1">
      <alignment/>
    </xf>
    <xf numFmtId="0" fontId="0" fillId="0" borderId="0" xfId="0" applyAlignment="1">
      <alignment horizontal="left" indent="1"/>
    </xf>
    <xf numFmtId="0" fontId="6" fillId="0" borderId="0" xfId="0" applyFont="1" applyAlignment="1">
      <alignment horizontal="left" indent="1"/>
    </xf>
    <xf numFmtId="0" fontId="6" fillId="0" borderId="0" xfId="0" applyFont="1" applyAlignment="1">
      <alignment horizontal="left" indent="2"/>
    </xf>
    <xf numFmtId="0" fontId="10"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center" vertical="top" wrapText="1"/>
    </xf>
    <xf numFmtId="6" fontId="10" fillId="0" borderId="0" xfId="0" applyNumberFormat="1" applyFont="1" applyAlignment="1">
      <alignment horizontal="center" vertical="top" wrapText="1"/>
    </xf>
    <xf numFmtId="3" fontId="10" fillId="0" borderId="0" xfId="0" applyNumberFormat="1" applyFont="1" applyAlignment="1">
      <alignment horizontal="center" vertical="top" wrapText="1"/>
    </xf>
    <xf numFmtId="3" fontId="12" fillId="0" borderId="0" xfId="0" applyNumberFormat="1" applyFont="1" applyAlignment="1">
      <alignment horizontal="center" vertical="top" wrapText="1"/>
    </xf>
    <xf numFmtId="0" fontId="6" fillId="0" borderId="0" xfId="0" applyFont="1" applyAlignment="1">
      <alignment horizontal="left" wrapText="1"/>
    </xf>
    <xf numFmtId="0" fontId="1" fillId="0" borderId="10" xfId="0" applyFont="1" applyBorder="1" applyAlignment="1">
      <alignment horizontal="center"/>
    </xf>
    <xf numFmtId="0" fontId="0" fillId="3" borderId="3" xfId="0" applyFill="1" applyBorder="1" applyAlignment="1">
      <alignment/>
    </xf>
    <xf numFmtId="0" fontId="0" fillId="3" borderId="11" xfId="0" applyFill="1" applyBorder="1" applyAlignment="1">
      <alignment/>
    </xf>
    <xf numFmtId="0" fontId="0" fillId="3" borderId="3" xfId="0" applyFill="1" applyBorder="1" applyAlignment="1">
      <alignment horizontal="center"/>
    </xf>
    <xf numFmtId="0" fontId="0" fillId="3" borderId="11" xfId="0" applyFill="1" applyBorder="1" applyAlignment="1">
      <alignment horizontal="center"/>
    </xf>
    <xf numFmtId="0" fontId="0" fillId="3" borderId="3" xfId="0" applyFont="1" applyFill="1" applyBorder="1" applyAlignment="1">
      <alignment/>
    </xf>
    <xf numFmtId="0" fontId="0" fillId="3" borderId="11" xfId="0" applyFont="1" applyFill="1" applyBorder="1" applyAlignment="1">
      <alignment/>
    </xf>
    <xf numFmtId="0" fontId="8" fillId="0" borderId="0" xfId="0" applyFont="1" applyAlignment="1">
      <alignment/>
    </xf>
    <xf numFmtId="0" fontId="0" fillId="0" borderId="0" xfId="0" applyFont="1" applyAlignment="1">
      <alignment/>
    </xf>
    <xf numFmtId="0" fontId="13" fillId="0" borderId="0" xfId="0" applyFont="1" applyAlignment="1">
      <alignment/>
    </xf>
    <xf numFmtId="0" fontId="13" fillId="0" borderId="3" xfId="0" applyFont="1" applyBorder="1" applyAlignment="1">
      <alignment horizontal="center"/>
    </xf>
    <xf numFmtId="2" fontId="13" fillId="0" borderId="12" xfId="0" applyNumberFormat="1" applyFont="1" applyBorder="1" applyAlignment="1">
      <alignment/>
    </xf>
    <xf numFmtId="164" fontId="13" fillId="0" borderId="12" xfId="19" applyNumberFormat="1" applyFont="1" applyBorder="1" applyAlignment="1">
      <alignment/>
    </xf>
    <xf numFmtId="165" fontId="13" fillId="0" borderId="12" xfId="0" applyNumberFormat="1" applyFont="1" applyBorder="1" applyAlignment="1">
      <alignment/>
    </xf>
    <xf numFmtId="6" fontId="0" fillId="3" borderId="3" xfId="0" applyNumberFormat="1" applyFont="1" applyFill="1" applyBorder="1" applyAlignment="1">
      <alignment/>
    </xf>
    <xf numFmtId="6" fontId="0" fillId="0" borderId="0" xfId="0" applyNumberFormat="1" applyFont="1" applyFill="1" applyBorder="1" applyAlignment="1">
      <alignment/>
    </xf>
    <xf numFmtId="0" fontId="0" fillId="0" borderId="0" xfId="0" applyFont="1" applyFill="1" applyBorder="1" applyAlignment="1">
      <alignment/>
    </xf>
    <xf numFmtId="171" fontId="0" fillId="3" borderId="3" xfId="15" applyNumberFormat="1" applyFont="1" applyFill="1" applyBorder="1" applyAlignment="1">
      <alignment/>
    </xf>
    <xf numFmtId="171" fontId="0" fillId="3" borderId="11" xfId="15" applyNumberFormat="1" applyFont="1" applyFill="1" applyBorder="1" applyAlignment="1">
      <alignment/>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0" xfId="0" applyFont="1" applyBorder="1" applyAlignment="1">
      <alignment horizontal="left" wrapText="1"/>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10" xfId="0" applyFont="1" applyBorder="1" applyAlignment="1">
      <alignment horizontal="left" wrapText="1"/>
    </xf>
    <xf numFmtId="0" fontId="8" fillId="0" borderId="22" xfId="0" applyFont="1" applyBorder="1" applyAlignment="1">
      <alignment horizontal="left" wrapText="1"/>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13" fillId="0" borderId="0" xfId="0" applyFont="1" applyBorder="1" applyAlignment="1" applyProtection="1">
      <alignment/>
      <protection locked="0"/>
    </xf>
    <xf numFmtId="0" fontId="13" fillId="0" borderId="23" xfId="0" applyFont="1" applyBorder="1" applyAlignment="1" applyProtection="1">
      <alignment/>
      <protection locked="0"/>
    </xf>
    <xf numFmtId="0" fontId="13" fillId="0" borderId="0" xfId="0" applyFont="1" applyBorder="1" applyAlignment="1">
      <alignment/>
    </xf>
    <xf numFmtId="0" fontId="13" fillId="0" borderId="23"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131</xdr:row>
      <xdr:rowOff>0</xdr:rowOff>
    </xdr:from>
    <xdr:ext cx="76200" cy="200025"/>
    <xdr:sp>
      <xdr:nvSpPr>
        <xdr:cNvPr id="1" name="TextBox 1"/>
        <xdr:cNvSpPr txBox="1">
          <a:spLocks noChangeArrowheads="1"/>
        </xdr:cNvSpPr>
      </xdr:nvSpPr>
      <xdr:spPr>
        <a:xfrm>
          <a:off x="180975" y="21717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xdr:row>
      <xdr:rowOff>0</xdr:rowOff>
    </xdr:from>
    <xdr:to>
      <xdr:col>13</xdr:col>
      <xdr:colOff>523875</xdr:colOff>
      <xdr:row>22</xdr:row>
      <xdr:rowOff>114300</xdr:rowOff>
    </xdr:to>
    <xdr:sp>
      <xdr:nvSpPr>
        <xdr:cNvPr id="2" name="TextBox 4"/>
        <xdr:cNvSpPr txBox="1">
          <a:spLocks noChangeArrowheads="1"/>
        </xdr:cNvSpPr>
      </xdr:nvSpPr>
      <xdr:spPr>
        <a:xfrm>
          <a:off x="0" y="485775"/>
          <a:ext cx="8810625" cy="3190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1. Calculate the following ratios for each year listed.  Show them in table form by ratio and by year.  Where income is part of the equation, use income after taxes unless otherwise required.  Where ratios normally may use average values, use the year-end values instead.
 - Current Ratio
 - Quick Ratio
 - Average Collection Period (net receivables)
 - Inventory Turnover (use all inventory accounts)
 - Days Sales in Inventory
 - Debt Ratio
 - Times-Interest Earned Ratio
 - Rate of Return on Equity
 - Rate of Return on Total Assets
 - Operating Profit Margin
 - Asset Turnover Ratio
2. Calculate the percentage change in the ratios from 2003 to 2004, and from 2004 to 2005.  You can incorporate this into the table for part 1.
3. Now that you’ve calculated these ratios, briefly highlight the areas of strength and weakness that you can see from looking at the trends and changes (500 words or less).  Where is the company going and what issues are facing it if trends continue?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3:G3"/>
  <sheetViews>
    <sheetView tabSelected="1" workbookViewId="0" topLeftCell="A1">
      <selection activeCell="B7" sqref="B7"/>
    </sheetView>
  </sheetViews>
  <sheetFormatPr defaultColWidth="9.140625" defaultRowHeight="12.75"/>
  <cols>
    <col min="1" max="1" width="9.140625" style="2" customWidth="1"/>
    <col min="2" max="2" width="17.28125" style="2" customWidth="1"/>
    <col min="3" max="16384" width="9.140625" style="2" customWidth="1"/>
  </cols>
  <sheetData>
    <row r="2" ht="13.5" thickBot="1"/>
    <row r="3" spans="3:7" ht="30" customHeight="1" thickBot="1">
      <c r="C3" s="69"/>
      <c r="D3" s="70"/>
      <c r="E3" s="70"/>
      <c r="F3" s="70"/>
      <c r="G3" s="71"/>
    </row>
  </sheetData>
  <mergeCells count="1">
    <mergeCell ref="C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30"/>
  <sheetViews>
    <sheetView workbookViewId="0" topLeftCell="A1">
      <selection activeCell="B26" sqref="B26"/>
    </sheetView>
  </sheetViews>
  <sheetFormatPr defaultColWidth="9.140625" defaultRowHeight="12.75"/>
  <cols>
    <col min="5" max="5" width="13.7109375" style="0" customWidth="1"/>
    <col min="6" max="6" width="3.57421875" style="0" customWidth="1"/>
    <col min="7" max="7" width="18.00390625" style="0" customWidth="1"/>
  </cols>
  <sheetData>
    <row r="1" ht="13.5" thickBot="1"/>
    <row r="2" spans="1:9" ht="15" customHeight="1">
      <c r="A2" s="72" t="s">
        <v>86</v>
      </c>
      <c r="B2" s="73"/>
      <c r="C2" s="73"/>
      <c r="D2" s="73"/>
      <c r="E2" s="73"/>
      <c r="F2" s="73"/>
      <c r="G2" s="73"/>
      <c r="H2" s="73"/>
      <c r="I2" s="74"/>
    </row>
    <row r="3" spans="1:9" ht="15" customHeight="1">
      <c r="A3" s="75"/>
      <c r="B3" s="76"/>
      <c r="C3" s="76"/>
      <c r="D3" s="76"/>
      <c r="E3" s="76"/>
      <c r="F3" s="76"/>
      <c r="G3" s="76"/>
      <c r="H3" s="76"/>
      <c r="I3" s="77"/>
    </row>
    <row r="4" spans="1:9" ht="15" customHeight="1">
      <c r="A4" s="75"/>
      <c r="B4" s="76"/>
      <c r="C4" s="76"/>
      <c r="D4" s="76"/>
      <c r="E4" s="76"/>
      <c r="F4" s="76"/>
      <c r="G4" s="76"/>
      <c r="H4" s="76"/>
      <c r="I4" s="77"/>
    </row>
    <row r="5" spans="1:9" ht="15" customHeight="1" thickBot="1">
      <c r="A5" s="78"/>
      <c r="B5" s="79"/>
      <c r="C5" s="79"/>
      <c r="D5" s="79"/>
      <c r="E5" s="79"/>
      <c r="F5" s="79"/>
      <c r="G5" s="79"/>
      <c r="H5" s="79"/>
      <c r="I5" s="80"/>
    </row>
    <row r="6" spans="1:9" ht="15" customHeight="1">
      <c r="A6" s="49"/>
      <c r="B6" s="49"/>
      <c r="C6" s="49"/>
      <c r="D6" s="49"/>
      <c r="E6" s="49"/>
      <c r="F6" s="49"/>
      <c r="G6" s="49"/>
      <c r="H6" s="49"/>
      <c r="I6" s="49"/>
    </row>
    <row r="7" spans="1:9" ht="15" customHeight="1">
      <c r="A7" s="49"/>
      <c r="B7" s="49"/>
      <c r="C7" s="49"/>
      <c r="D7" s="49"/>
      <c r="E7" s="49"/>
      <c r="F7" s="49"/>
      <c r="G7" s="49"/>
      <c r="H7" s="49"/>
      <c r="I7" s="49"/>
    </row>
    <row r="8" spans="1:9" ht="15" customHeight="1">
      <c r="A8" s="49"/>
      <c r="B8" s="49"/>
      <c r="C8" s="49"/>
      <c r="D8" s="49"/>
      <c r="E8" s="49"/>
      <c r="F8" s="49"/>
      <c r="G8" s="49"/>
      <c r="H8" s="49"/>
      <c r="I8" s="49"/>
    </row>
    <row r="9" ht="12.75">
      <c r="G9" s="10" t="s">
        <v>139</v>
      </c>
    </row>
    <row r="10" ht="13.5" thickBot="1">
      <c r="G10" s="50" t="s">
        <v>140</v>
      </c>
    </row>
    <row r="11" ht="12.75">
      <c r="G11" s="10"/>
    </row>
    <row r="12" ht="12.75">
      <c r="G12" s="10"/>
    </row>
    <row r="13" spans="1:7" ht="15">
      <c r="A13" s="28" t="s">
        <v>87</v>
      </c>
      <c r="G13" s="53"/>
    </row>
    <row r="14" spans="1:7" ht="15">
      <c r="A14" s="28" t="s">
        <v>88</v>
      </c>
      <c r="G14" s="54"/>
    </row>
    <row r="15" spans="1:7" ht="15">
      <c r="A15" s="28" t="s">
        <v>89</v>
      </c>
      <c r="G15" s="54"/>
    </row>
    <row r="16" spans="1:7" ht="15">
      <c r="A16" s="28" t="s">
        <v>90</v>
      </c>
      <c r="G16" s="54"/>
    </row>
    <row r="17" spans="1:7" ht="15">
      <c r="A17" s="28" t="s">
        <v>91</v>
      </c>
      <c r="G17" s="54"/>
    </row>
    <row r="18" spans="1:7" ht="15">
      <c r="A18" s="28" t="s">
        <v>92</v>
      </c>
      <c r="G18" s="54"/>
    </row>
    <row r="19" spans="1:7" ht="15">
      <c r="A19" s="28" t="s">
        <v>93</v>
      </c>
      <c r="G19" s="54"/>
    </row>
    <row r="20" spans="1:7" ht="15">
      <c r="A20" s="28" t="s">
        <v>94</v>
      </c>
      <c r="G20" s="54"/>
    </row>
    <row r="21" spans="1:7" ht="15">
      <c r="A21" s="28" t="s">
        <v>95</v>
      </c>
      <c r="G21" s="54"/>
    </row>
    <row r="22" spans="1:7" ht="15">
      <c r="A22" s="28" t="s">
        <v>96</v>
      </c>
      <c r="G22" s="54"/>
    </row>
    <row r="23" spans="1:7" ht="15">
      <c r="A23" s="28" t="s">
        <v>97</v>
      </c>
      <c r="G23" s="54"/>
    </row>
    <row r="24" spans="1:7" ht="15">
      <c r="A24" s="28" t="s">
        <v>98</v>
      </c>
      <c r="G24" s="54"/>
    </row>
    <row r="25" spans="1:7" ht="15">
      <c r="A25" s="28" t="s">
        <v>99</v>
      </c>
      <c r="G25" s="54"/>
    </row>
    <row r="26" spans="1:7" ht="15">
      <c r="A26" s="28" t="s">
        <v>100</v>
      </c>
      <c r="G26" s="54"/>
    </row>
    <row r="27" spans="1:7" ht="15">
      <c r="A27" s="28" t="s">
        <v>101</v>
      </c>
      <c r="G27" s="54"/>
    </row>
    <row r="28" spans="1:7" ht="15">
      <c r="A28" s="28" t="s">
        <v>102</v>
      </c>
      <c r="G28" s="54"/>
    </row>
    <row r="29" spans="1:7" ht="15">
      <c r="A29" s="28" t="s">
        <v>103</v>
      </c>
      <c r="G29" s="54"/>
    </row>
    <row r="30" spans="1:7" ht="15">
      <c r="A30" s="28" t="s">
        <v>104</v>
      </c>
      <c r="G30" s="54"/>
    </row>
  </sheetData>
  <mergeCells count="1">
    <mergeCell ref="A2:I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19"/>
  <sheetViews>
    <sheetView workbookViewId="0" topLeftCell="A1">
      <selection activeCell="F9" sqref="F9:F16"/>
    </sheetView>
  </sheetViews>
  <sheetFormatPr defaultColWidth="9.140625" defaultRowHeight="12.75"/>
  <cols>
    <col min="1" max="1" width="18.7109375" style="0" customWidth="1"/>
    <col min="2" max="2" width="18.00390625" style="0" customWidth="1"/>
    <col min="3" max="3" width="17.421875" style="0" customWidth="1"/>
    <col min="4" max="4" width="23.421875" style="0" customWidth="1"/>
  </cols>
  <sheetData>
    <row r="1" ht="13.5" thickBot="1"/>
    <row r="2" spans="1:4" ht="15" customHeight="1">
      <c r="A2" s="72" t="s">
        <v>105</v>
      </c>
      <c r="B2" s="73"/>
      <c r="C2" s="73"/>
      <c r="D2" s="74"/>
    </row>
    <row r="3" spans="1:4" ht="15" customHeight="1">
      <c r="A3" s="75"/>
      <c r="B3" s="76"/>
      <c r="C3" s="76"/>
      <c r="D3" s="77"/>
    </row>
    <row r="4" spans="1:4" ht="15" customHeight="1" thickBot="1">
      <c r="A4" s="78"/>
      <c r="B4" s="79"/>
      <c r="C4" s="79"/>
      <c r="D4" s="80"/>
    </row>
    <row r="6" ht="15">
      <c r="A6" s="30" t="s">
        <v>106</v>
      </c>
    </row>
    <row r="7" spans="1:6" ht="13.5" thickBot="1">
      <c r="A7" s="29"/>
      <c r="F7" s="50" t="s">
        <v>139</v>
      </c>
    </row>
    <row r="8" spans="1:4" ht="13.5" thickBot="1">
      <c r="A8" s="32"/>
      <c r="B8" s="32" t="s">
        <v>107</v>
      </c>
      <c r="C8" s="32" t="s">
        <v>108</v>
      </c>
      <c r="D8" s="33" t="s">
        <v>109</v>
      </c>
    </row>
    <row r="9" spans="1:6" ht="21.75" customHeight="1" thickBot="1">
      <c r="A9" s="34" t="s">
        <v>110</v>
      </c>
      <c r="B9" s="36">
        <v>360</v>
      </c>
      <c r="C9" s="35" t="s">
        <v>111</v>
      </c>
      <c r="D9" s="37">
        <v>230</v>
      </c>
      <c r="F9" s="51"/>
    </row>
    <row r="10" spans="1:6" ht="21.75" customHeight="1" thickBot="1">
      <c r="A10" s="34" t="s">
        <v>112</v>
      </c>
      <c r="B10" s="35">
        <v>280</v>
      </c>
      <c r="C10" s="35">
        <v>460</v>
      </c>
      <c r="D10" s="38" t="s">
        <v>113</v>
      </c>
      <c r="F10" s="52"/>
    </row>
    <row r="11" spans="1:6" ht="21.75" customHeight="1" thickBot="1">
      <c r="A11" s="34" t="s">
        <v>114</v>
      </c>
      <c r="B11" s="35" t="s">
        <v>113</v>
      </c>
      <c r="C11" s="35">
        <v>620</v>
      </c>
      <c r="D11" s="38">
        <v>150</v>
      </c>
      <c r="F11" s="52"/>
    </row>
    <row r="12" spans="1:6" ht="21.75" customHeight="1" thickBot="1">
      <c r="A12" s="34" t="s">
        <v>115</v>
      </c>
      <c r="B12" s="35">
        <v>380</v>
      </c>
      <c r="C12" s="35" t="s">
        <v>113</v>
      </c>
      <c r="D12" s="38">
        <v>310</v>
      </c>
      <c r="F12" s="52"/>
    </row>
    <row r="13" spans="1:6" ht="21.75" customHeight="1" thickBot="1">
      <c r="A13" s="34" t="s">
        <v>116</v>
      </c>
      <c r="B13" s="35" t="s">
        <v>113</v>
      </c>
      <c r="C13" s="35">
        <v>520</v>
      </c>
      <c r="D13" s="38">
        <v>90</v>
      </c>
      <c r="F13" s="52"/>
    </row>
    <row r="14" spans="1:6" ht="21.75" customHeight="1" thickBot="1">
      <c r="A14" s="34" t="s">
        <v>117</v>
      </c>
      <c r="B14" s="35" t="s">
        <v>113</v>
      </c>
      <c r="C14" s="35">
        <v>720</v>
      </c>
      <c r="D14" s="38" t="s">
        <v>113</v>
      </c>
      <c r="F14" s="52"/>
    </row>
    <row r="15" spans="1:6" ht="21.75" customHeight="1" thickBot="1">
      <c r="A15" s="34" t="s">
        <v>118</v>
      </c>
      <c r="B15" s="35">
        <v>80</v>
      </c>
      <c r="C15" s="35" t="s">
        <v>113</v>
      </c>
      <c r="D15" s="38">
        <v>400</v>
      </c>
      <c r="F15" s="52"/>
    </row>
    <row r="16" spans="1:6" ht="21.75" customHeight="1" thickBot="1">
      <c r="A16" s="34" t="s">
        <v>119</v>
      </c>
      <c r="B16" s="35">
        <v>100</v>
      </c>
      <c r="C16" s="35">
        <v>116</v>
      </c>
      <c r="D16" s="38" t="s">
        <v>113</v>
      </c>
      <c r="F16" s="51"/>
    </row>
    <row r="17" ht="15.75">
      <c r="A17" s="31"/>
    </row>
    <row r="18" ht="15.75">
      <c r="A18" s="31"/>
    </row>
    <row r="19" ht="15.75">
      <c r="A19" s="31"/>
    </row>
  </sheetData>
  <mergeCells count="1">
    <mergeCell ref="A2:D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K20"/>
  <sheetViews>
    <sheetView workbookViewId="0" topLeftCell="A1">
      <selection activeCell="I23" sqref="I23"/>
    </sheetView>
  </sheetViews>
  <sheetFormatPr defaultColWidth="9.140625" defaultRowHeight="12.75"/>
  <cols>
    <col min="9" max="9" width="14.00390625" style="0" customWidth="1"/>
    <col min="11" max="11" width="25.421875" style="0" customWidth="1"/>
  </cols>
  <sheetData>
    <row r="2" ht="13.5" thickBot="1"/>
    <row r="3" spans="1:10" ht="15" customHeight="1">
      <c r="A3" s="72" t="s">
        <v>120</v>
      </c>
      <c r="B3" s="73"/>
      <c r="C3" s="73"/>
      <c r="D3" s="73"/>
      <c r="E3" s="73"/>
      <c r="F3" s="73"/>
      <c r="G3" s="73"/>
      <c r="H3" s="73"/>
      <c r="I3" s="73"/>
      <c r="J3" s="74"/>
    </row>
    <row r="4" spans="1:10" ht="15" customHeight="1">
      <c r="A4" s="75"/>
      <c r="B4" s="76"/>
      <c r="C4" s="76"/>
      <c r="D4" s="76"/>
      <c r="E4" s="76"/>
      <c r="F4" s="76"/>
      <c r="G4" s="76"/>
      <c r="H4" s="76"/>
      <c r="I4" s="76"/>
      <c r="J4" s="77"/>
    </row>
    <row r="5" spans="1:10" ht="15" customHeight="1">
      <c r="A5" s="75"/>
      <c r="B5" s="76"/>
      <c r="C5" s="76"/>
      <c r="D5" s="76"/>
      <c r="E5" s="76"/>
      <c r="F5" s="76"/>
      <c r="G5" s="76"/>
      <c r="H5" s="76"/>
      <c r="I5" s="76"/>
      <c r="J5" s="77"/>
    </row>
    <row r="6" spans="1:10" ht="13.5" thickBot="1">
      <c r="A6" s="78"/>
      <c r="B6" s="79"/>
      <c r="C6" s="79"/>
      <c r="D6" s="79"/>
      <c r="E6" s="79"/>
      <c r="F6" s="79"/>
      <c r="G6" s="79"/>
      <c r="H6" s="79"/>
      <c r="I6" s="79"/>
      <c r="J6" s="80"/>
    </row>
    <row r="7" spans="1:10" ht="15">
      <c r="A7" s="49"/>
      <c r="B7" s="49"/>
      <c r="C7" s="49"/>
      <c r="D7" s="49"/>
      <c r="E7" s="49"/>
      <c r="F7" s="49"/>
      <c r="G7" s="49"/>
      <c r="H7" s="49"/>
      <c r="I7" s="49"/>
      <c r="J7" s="49"/>
    </row>
    <row r="8" spans="1:11" ht="15.75" thickBot="1">
      <c r="A8" s="39"/>
      <c r="K8" s="50" t="s">
        <v>139</v>
      </c>
    </row>
    <row r="9" spans="1:11" ht="12.75">
      <c r="A9" s="40"/>
      <c r="K9" s="1"/>
    </row>
    <row r="10" spans="1:11" ht="15">
      <c r="A10" s="41" t="s">
        <v>123</v>
      </c>
      <c r="K10" s="66"/>
    </row>
    <row r="11" spans="1:11" ht="15">
      <c r="A11" s="42" t="s">
        <v>121</v>
      </c>
      <c r="K11" s="55"/>
    </row>
    <row r="12" spans="1:11" ht="15">
      <c r="A12" s="42" t="s">
        <v>122</v>
      </c>
      <c r="K12" s="56"/>
    </row>
    <row r="13" spans="1:11" ht="15">
      <c r="A13" s="42" t="s">
        <v>125</v>
      </c>
      <c r="K13" s="56"/>
    </row>
    <row r="14" ht="15">
      <c r="A14" s="42" t="s">
        <v>124</v>
      </c>
    </row>
    <row r="15" spans="1:11" ht="15.75" thickBot="1">
      <c r="A15" s="42"/>
      <c r="K15" s="50" t="s">
        <v>150</v>
      </c>
    </row>
    <row r="16" spans="1:11" ht="15">
      <c r="A16" s="41" t="s">
        <v>147</v>
      </c>
      <c r="J16" s="29">
        <v>1</v>
      </c>
      <c r="K16" s="64" t="s">
        <v>148</v>
      </c>
    </row>
    <row r="17" spans="1:11" ht="15">
      <c r="A17" s="41" t="s">
        <v>149</v>
      </c>
      <c r="J17" s="29">
        <v>2</v>
      </c>
      <c r="K17" s="64" t="s">
        <v>148</v>
      </c>
    </row>
    <row r="18" spans="1:11" ht="15">
      <c r="A18" s="42"/>
      <c r="J18" s="29">
        <v>3</v>
      </c>
      <c r="K18" s="64" t="s">
        <v>148</v>
      </c>
    </row>
    <row r="19" spans="1:11" ht="15">
      <c r="A19" s="42"/>
      <c r="J19" s="29"/>
      <c r="K19" s="65"/>
    </row>
    <row r="20" ht="15">
      <c r="A20" s="57" t="s">
        <v>141</v>
      </c>
    </row>
  </sheetData>
  <mergeCells count="1">
    <mergeCell ref="A3:J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32"/>
  <sheetViews>
    <sheetView workbookViewId="0" topLeftCell="A1">
      <selection activeCell="G15" sqref="G15"/>
    </sheetView>
  </sheetViews>
  <sheetFormatPr defaultColWidth="8.8515625" defaultRowHeight="12.75"/>
  <cols>
    <col min="1" max="1" width="28.140625" style="1" customWidth="1"/>
    <col min="2" max="2" width="22.57421875" style="1" customWidth="1"/>
    <col min="3" max="7" width="8.8515625" style="1" customWidth="1"/>
    <col min="8" max="8" width="14.00390625" style="1" customWidth="1"/>
    <col min="9" max="16384" width="8.8515625" style="1" customWidth="1"/>
  </cols>
  <sheetData>
    <row r="2" spans="1:2" ht="15">
      <c r="A2" s="27" t="s">
        <v>126</v>
      </c>
      <c r="B2"/>
    </row>
    <row r="3" spans="1:2" ht="12.75">
      <c r="A3" s="29"/>
      <c r="B3"/>
    </row>
    <row r="4" spans="1:2" ht="12.75">
      <c r="A4" s="45" t="s">
        <v>127</v>
      </c>
      <c r="B4" s="46">
        <v>900000</v>
      </c>
    </row>
    <row r="5" spans="1:2" ht="12.75">
      <c r="A5" s="45" t="s">
        <v>128</v>
      </c>
      <c r="B5" s="47">
        <v>-375000</v>
      </c>
    </row>
    <row r="6" spans="1:2" ht="12.75">
      <c r="A6" s="45" t="s">
        <v>129</v>
      </c>
      <c r="B6" s="48">
        <v>-300000</v>
      </c>
    </row>
    <row r="7" spans="1:2" ht="12.75">
      <c r="A7" s="45" t="s">
        <v>130</v>
      </c>
      <c r="B7" s="46">
        <v>225000</v>
      </c>
    </row>
    <row r="8" spans="1:2" ht="12.75">
      <c r="A8" s="43"/>
      <c r="B8" s="44"/>
    </row>
    <row r="9" spans="1:2" ht="12.75">
      <c r="A9"/>
      <c r="B9"/>
    </row>
    <row r="10" spans="1:2" ht="15">
      <c r="A10" s="27" t="s">
        <v>126</v>
      </c>
      <c r="B10"/>
    </row>
    <row r="11" spans="1:2" ht="12.75">
      <c r="A11" s="29"/>
      <c r="B11"/>
    </row>
    <row r="12" spans="1:2" ht="12.75">
      <c r="A12" s="45" t="s">
        <v>127</v>
      </c>
      <c r="B12" s="46">
        <v>900000</v>
      </c>
    </row>
    <row r="13" spans="1:2" ht="12.75">
      <c r="A13" s="45" t="s">
        <v>128</v>
      </c>
      <c r="B13" s="47">
        <v>-375000</v>
      </c>
    </row>
    <row r="14" spans="1:2" ht="12.75">
      <c r="A14" s="45" t="s">
        <v>129</v>
      </c>
      <c r="B14" s="48">
        <v>-300000</v>
      </c>
    </row>
    <row r="15" spans="1:2" ht="12.75">
      <c r="A15" s="45" t="s">
        <v>130</v>
      </c>
      <c r="B15" s="46">
        <v>225000</v>
      </c>
    </row>
    <row r="16" spans="1:2" ht="12.75">
      <c r="A16" s="43"/>
      <c r="B16" s="44"/>
    </row>
    <row r="17" spans="1:2" ht="15.75">
      <c r="A17" s="31"/>
      <c r="B17"/>
    </row>
    <row r="18" spans="1:2" ht="12.75">
      <c r="A18"/>
      <c r="B18"/>
    </row>
    <row r="19" spans="1:2" ht="15">
      <c r="A19" s="30" t="s">
        <v>131</v>
      </c>
      <c r="B19"/>
    </row>
    <row r="20" spans="1:2" ht="15">
      <c r="A20" s="30"/>
      <c r="B20"/>
    </row>
    <row r="21" spans="1:8" ht="15.75" thickBot="1">
      <c r="A21" s="30"/>
      <c r="B21"/>
      <c r="H21" s="50" t="s">
        <v>139</v>
      </c>
    </row>
    <row r="22" spans="1:2" ht="12.75">
      <c r="A22" s="40"/>
      <c r="B22"/>
    </row>
    <row r="23" spans="1:8" ht="15">
      <c r="A23" s="41" t="s">
        <v>132</v>
      </c>
      <c r="B23"/>
      <c r="H23" s="67"/>
    </row>
    <row r="24" spans="1:8" ht="15">
      <c r="A24" s="41" t="s">
        <v>133</v>
      </c>
      <c r="B24"/>
      <c r="H24" s="68"/>
    </row>
    <row r="25" spans="1:8" ht="15">
      <c r="A25" s="41" t="s">
        <v>134</v>
      </c>
      <c r="B25"/>
      <c r="H25" s="68"/>
    </row>
    <row r="26" spans="1:8" ht="15">
      <c r="A26" s="41" t="s">
        <v>135</v>
      </c>
      <c r="B26"/>
      <c r="H26" s="68"/>
    </row>
    <row r="27" spans="1:8" ht="15">
      <c r="A27" s="41" t="s">
        <v>136</v>
      </c>
      <c r="B27"/>
      <c r="H27" s="68"/>
    </row>
    <row r="28" spans="1:8" ht="15">
      <c r="A28" s="41" t="s">
        <v>137</v>
      </c>
      <c r="B28"/>
      <c r="H28" s="68"/>
    </row>
    <row r="29" spans="1:8" ht="15">
      <c r="A29" s="41" t="s">
        <v>138</v>
      </c>
      <c r="B29"/>
      <c r="H29" s="68"/>
    </row>
    <row r="32" ht="15">
      <c r="A32" s="57" t="s">
        <v>142</v>
      </c>
    </row>
  </sheetData>
  <printOptions horizontalCentered="1"/>
  <pageMargins left="0.45" right="0.27" top="0.88" bottom="0.38" header="0.5" footer="0.16"/>
  <pageSetup horizontalDpi="600" verticalDpi="600" orientation="portrait" r:id="rId2"/>
  <headerFooter alignWithMargins="0">
    <oddHeader>&amp;L&amp;G</oddHeader>
    <oddFooter>&amp;L&amp;8File: &amp;F - &amp;A&amp;C&amp;8&amp;P of &amp;N&amp;R&amp;8Printed: &amp;D &amp;T</oddFooter>
  </headerFooter>
  <legacyDrawingHF r:id="rId1"/>
</worksheet>
</file>

<file path=xl/worksheets/sheet6.xml><?xml version="1.0" encoding="utf-8"?>
<worksheet xmlns="http://schemas.openxmlformats.org/spreadsheetml/2006/main" xmlns:r="http://schemas.openxmlformats.org/officeDocument/2006/relationships">
  <dimension ref="A1:V102"/>
  <sheetViews>
    <sheetView workbookViewId="0" topLeftCell="A10">
      <selection activeCell="D27" sqref="D27"/>
    </sheetView>
  </sheetViews>
  <sheetFormatPr defaultColWidth="9.140625" defaultRowHeight="12.75"/>
  <cols>
    <col min="1" max="1" width="9.7109375" style="0" customWidth="1"/>
    <col min="3" max="3" width="13.28125" style="0" customWidth="1"/>
    <col min="4" max="4" width="9.8515625" style="0" bestFit="1" customWidth="1"/>
    <col min="19" max="19" width="3.7109375" style="0" customWidth="1"/>
    <col min="21" max="21" width="3.7109375" style="0" customWidth="1"/>
  </cols>
  <sheetData>
    <row r="1" ht="12.75">
      <c r="A1" s="2" t="s">
        <v>0</v>
      </c>
    </row>
    <row r="25" s="3" customFormat="1" ht="12.75"/>
    <row r="26" spans="1:13" ht="12.75">
      <c r="A26" t="s">
        <v>1</v>
      </c>
      <c r="L26" s="4"/>
      <c r="M26" t="s">
        <v>1</v>
      </c>
    </row>
    <row r="27" spans="1:13" ht="12.75">
      <c r="A27" t="s">
        <v>2</v>
      </c>
      <c r="E27" s="81" t="s">
        <v>3</v>
      </c>
      <c r="F27" s="82"/>
      <c r="G27" s="82"/>
      <c r="H27" s="82"/>
      <c r="I27" s="82"/>
      <c r="J27" s="82"/>
      <c r="L27" s="4"/>
      <c r="M27" t="s">
        <v>4</v>
      </c>
    </row>
    <row r="28" spans="1:22" ht="12.75">
      <c r="A28" s="7"/>
      <c r="B28" s="8"/>
      <c r="C28" s="8"/>
      <c r="D28" s="8"/>
      <c r="E28" s="83">
        <v>2005</v>
      </c>
      <c r="F28" s="83"/>
      <c r="G28" s="84">
        <v>2004</v>
      </c>
      <c r="H28" s="85"/>
      <c r="I28" s="84">
        <v>2003</v>
      </c>
      <c r="J28" s="85"/>
      <c r="L28" s="4"/>
      <c r="R28" s="5" t="s">
        <v>5</v>
      </c>
      <c r="S28" s="5"/>
      <c r="T28" s="6"/>
      <c r="U28" s="6"/>
      <c r="V28" s="6"/>
    </row>
    <row r="29" spans="1:22" ht="12.75">
      <c r="A29" s="7"/>
      <c r="B29" s="8"/>
      <c r="C29" s="8"/>
      <c r="D29" s="8"/>
      <c r="E29" s="5"/>
      <c r="F29" s="5"/>
      <c r="G29" s="11"/>
      <c r="H29" s="12"/>
      <c r="I29" s="11"/>
      <c r="J29" s="12"/>
      <c r="L29" s="4"/>
      <c r="R29" s="9">
        <v>2005</v>
      </c>
      <c r="S29" s="9"/>
      <c r="T29" s="9">
        <v>2004</v>
      </c>
      <c r="U29" s="9"/>
      <c r="V29" s="9">
        <v>2003</v>
      </c>
    </row>
    <row r="30" spans="1:13" ht="12.75">
      <c r="A30" s="7"/>
      <c r="B30" s="8" t="s">
        <v>6</v>
      </c>
      <c r="C30" s="8"/>
      <c r="D30" s="8"/>
      <c r="E30" s="13"/>
      <c r="F30" s="13">
        <v>4805000</v>
      </c>
      <c r="G30" s="14"/>
      <c r="H30" s="13">
        <v>4425000</v>
      </c>
      <c r="I30" s="14"/>
      <c r="J30" s="13">
        <v>4544000</v>
      </c>
      <c r="L30" s="4"/>
      <c r="M30" s="2" t="s">
        <v>7</v>
      </c>
    </row>
    <row r="31" spans="1:22" ht="12.75">
      <c r="A31" s="7"/>
      <c r="B31" s="8" t="s">
        <v>8</v>
      </c>
      <c r="C31" s="8"/>
      <c r="D31" s="8"/>
      <c r="E31" s="13"/>
      <c r="F31" s="13">
        <v>1763000</v>
      </c>
      <c r="G31" s="14"/>
      <c r="H31" s="13">
        <v>1601000</v>
      </c>
      <c r="I31" s="14"/>
      <c r="J31" s="13">
        <v>1523000</v>
      </c>
      <c r="L31" s="4"/>
      <c r="M31" s="8" t="s">
        <v>9</v>
      </c>
      <c r="N31" s="8"/>
      <c r="O31" s="8"/>
      <c r="P31" s="8"/>
      <c r="Q31" s="8"/>
      <c r="R31" s="8"/>
      <c r="S31" s="8"/>
      <c r="T31" s="8"/>
      <c r="U31" s="8"/>
      <c r="V31" s="8"/>
    </row>
    <row r="32" spans="1:22" ht="12.75">
      <c r="A32" s="7"/>
      <c r="B32" s="8" t="s">
        <v>10</v>
      </c>
      <c r="C32" s="8"/>
      <c r="D32" s="8"/>
      <c r="E32" s="13"/>
      <c r="F32" s="15">
        <v>-674000</v>
      </c>
      <c r="G32" s="16"/>
      <c r="H32" s="15">
        <v>-556000</v>
      </c>
      <c r="I32" s="16"/>
      <c r="J32" s="15">
        <v>-555000</v>
      </c>
      <c r="L32" s="4"/>
      <c r="M32" s="8"/>
      <c r="N32" s="8" t="s">
        <v>11</v>
      </c>
      <c r="O32" s="8"/>
      <c r="P32" s="8"/>
      <c r="Q32" s="8"/>
      <c r="R32" s="13">
        <v>60000</v>
      </c>
      <c r="S32" s="13"/>
      <c r="T32" s="13">
        <v>100000</v>
      </c>
      <c r="U32" s="13"/>
      <c r="V32" s="13">
        <v>30000</v>
      </c>
    </row>
    <row r="33" spans="1:22" ht="12.75">
      <c r="A33" s="7"/>
      <c r="B33" s="8"/>
      <c r="C33" s="8" t="s">
        <v>12</v>
      </c>
      <c r="D33" s="8"/>
      <c r="E33" s="13"/>
      <c r="F33" s="13">
        <v>5894000</v>
      </c>
      <c r="G33" s="14"/>
      <c r="H33" s="13">
        <v>5370000</v>
      </c>
      <c r="I33" s="14"/>
      <c r="J33" s="13">
        <v>5512000</v>
      </c>
      <c r="L33" s="4"/>
      <c r="M33" s="8"/>
      <c r="N33" s="8" t="s">
        <v>13</v>
      </c>
      <c r="O33" s="8"/>
      <c r="P33" s="8"/>
      <c r="Q33" s="8"/>
      <c r="R33" s="13">
        <v>887000</v>
      </c>
      <c r="S33" s="13"/>
      <c r="T33" s="13">
        <v>668000</v>
      </c>
      <c r="U33" s="13"/>
      <c r="V33" s="13">
        <v>763000</v>
      </c>
    </row>
    <row r="34" spans="1:22" ht="12.75">
      <c r="A34" s="7"/>
      <c r="B34" s="8"/>
      <c r="C34" s="8"/>
      <c r="D34" s="8"/>
      <c r="E34" s="13"/>
      <c r="F34" s="13"/>
      <c r="G34" s="14"/>
      <c r="H34" s="13"/>
      <c r="I34" s="14"/>
      <c r="J34" s="13"/>
      <c r="L34" s="4"/>
      <c r="M34" s="8"/>
      <c r="N34" s="8" t="s">
        <v>14</v>
      </c>
      <c r="O34" s="8"/>
      <c r="P34" s="8"/>
      <c r="Q34" s="8"/>
      <c r="R34" s="13">
        <v>-75000</v>
      </c>
      <c r="S34" s="13"/>
      <c r="T34" s="13">
        <v>-58000</v>
      </c>
      <c r="U34" s="13"/>
      <c r="V34" s="13">
        <v>-64000</v>
      </c>
    </row>
    <row r="35" spans="1:22" ht="12.75">
      <c r="A35" s="2" t="s">
        <v>15</v>
      </c>
      <c r="E35" s="17"/>
      <c r="F35" s="17"/>
      <c r="G35" s="18"/>
      <c r="H35" s="17"/>
      <c r="I35" s="18"/>
      <c r="J35" s="17"/>
      <c r="L35" s="4"/>
      <c r="M35" s="8"/>
      <c r="N35" s="8" t="s">
        <v>16</v>
      </c>
      <c r="O35" s="8"/>
      <c r="P35" s="8"/>
      <c r="Q35" s="8"/>
      <c r="R35" s="13">
        <v>203000</v>
      </c>
      <c r="S35" s="13"/>
      <c r="T35" s="13">
        <v>189000</v>
      </c>
      <c r="U35" s="13"/>
      <c r="V35" s="13">
        <v>197000</v>
      </c>
    </row>
    <row r="36" spans="1:22" ht="12.75">
      <c r="A36" s="7"/>
      <c r="B36" s="8" t="s">
        <v>17</v>
      </c>
      <c r="C36" s="8"/>
      <c r="D36" s="8"/>
      <c r="E36" s="13"/>
      <c r="F36" s="13">
        <v>3136000</v>
      </c>
      <c r="G36" s="14"/>
      <c r="H36" s="13">
        <v>2819000</v>
      </c>
      <c r="I36" s="14"/>
      <c r="J36" s="13">
        <v>2706000</v>
      </c>
      <c r="L36" s="4"/>
      <c r="M36" s="8"/>
      <c r="N36" s="8" t="s">
        <v>18</v>
      </c>
      <c r="O36" s="8"/>
      <c r="P36" s="8"/>
      <c r="Q36" s="8"/>
      <c r="R36" s="13">
        <v>25000</v>
      </c>
      <c r="S36" s="13"/>
      <c r="T36" s="13">
        <v>31000</v>
      </c>
      <c r="U36" s="13"/>
      <c r="V36" s="13">
        <v>15000</v>
      </c>
    </row>
    <row r="37" spans="1:22" ht="12.75">
      <c r="A37" s="7"/>
      <c r="B37" s="8" t="s">
        <v>19</v>
      </c>
      <c r="C37" s="8"/>
      <c r="D37" s="8"/>
      <c r="E37" s="13"/>
      <c r="F37" s="13"/>
      <c r="G37" s="14"/>
      <c r="H37" s="13"/>
      <c r="I37" s="14"/>
      <c r="J37" s="13"/>
      <c r="L37" s="4"/>
      <c r="M37" s="8"/>
      <c r="N37" s="8" t="s">
        <v>20</v>
      </c>
      <c r="O37" s="8"/>
      <c r="P37" s="8"/>
      <c r="Q37" s="8"/>
      <c r="R37" s="13">
        <v>90000</v>
      </c>
      <c r="S37" s="13"/>
      <c r="T37" s="13">
        <v>55000</v>
      </c>
      <c r="U37" s="13"/>
      <c r="V37" s="13">
        <v>45000</v>
      </c>
    </row>
    <row r="38" spans="1:22" ht="12.75">
      <c r="A38" s="7"/>
      <c r="B38" s="8"/>
      <c r="C38" s="8" t="s">
        <v>21</v>
      </c>
      <c r="D38" s="8"/>
      <c r="E38" s="13">
        <v>210000</v>
      </c>
      <c r="F38" s="13"/>
      <c r="G38" s="14">
        <v>229000</v>
      </c>
      <c r="H38" s="13"/>
      <c r="I38" s="14">
        <v>205000</v>
      </c>
      <c r="J38" s="13"/>
      <c r="L38" s="4"/>
      <c r="M38" s="8"/>
      <c r="N38" s="8" t="s">
        <v>22</v>
      </c>
      <c r="O38" s="8"/>
      <c r="P38" s="8"/>
      <c r="Q38" s="8"/>
      <c r="R38" s="15">
        <v>0</v>
      </c>
      <c r="S38" s="15"/>
      <c r="T38" s="15">
        <v>0</v>
      </c>
      <c r="U38" s="15"/>
      <c r="V38" s="15">
        <v>0</v>
      </c>
    </row>
    <row r="39" spans="1:22" ht="12.75">
      <c r="A39" s="7"/>
      <c r="B39" s="8"/>
      <c r="C39" s="8" t="s">
        <v>17</v>
      </c>
      <c r="D39" s="8"/>
      <c r="E39" s="13">
        <v>96000</v>
      </c>
      <c r="F39" s="13"/>
      <c r="G39" s="14">
        <v>80000</v>
      </c>
      <c r="H39" s="13"/>
      <c r="I39" s="14">
        <v>85000</v>
      </c>
      <c r="J39" s="13"/>
      <c r="L39" s="4"/>
      <c r="M39" s="8"/>
      <c r="N39" s="8"/>
      <c r="O39" s="8" t="s">
        <v>23</v>
      </c>
      <c r="P39" s="8"/>
      <c r="Q39" s="8"/>
      <c r="R39" s="13">
        <f>SUM(R32:R38)</f>
        <v>1190000</v>
      </c>
      <c r="S39" s="13"/>
      <c r="T39" s="13">
        <f>SUM(T32:T38)</f>
        <v>985000</v>
      </c>
      <c r="U39" s="13"/>
      <c r="V39" s="13">
        <f>SUM(V32:V38)</f>
        <v>986000</v>
      </c>
    </row>
    <row r="40" spans="1:22" ht="12.75">
      <c r="A40" s="7"/>
      <c r="B40" s="8"/>
      <c r="C40" s="8" t="s">
        <v>24</v>
      </c>
      <c r="D40" s="8"/>
      <c r="E40" s="13"/>
      <c r="F40" s="13">
        <v>306000</v>
      </c>
      <c r="G40" s="14"/>
      <c r="H40" s="13">
        <v>309000</v>
      </c>
      <c r="I40" s="14"/>
      <c r="J40" s="13">
        <v>290000</v>
      </c>
      <c r="L40" s="4"/>
      <c r="M40" s="8"/>
      <c r="N40" s="8"/>
      <c r="O40" s="8"/>
      <c r="P40" s="8"/>
      <c r="Q40" s="8"/>
      <c r="R40" s="13"/>
      <c r="S40" s="13"/>
      <c r="T40" s="13"/>
      <c r="U40" s="13"/>
      <c r="V40" s="13"/>
    </row>
    <row r="41" spans="1:22" ht="12.75">
      <c r="A41" s="7"/>
      <c r="B41" s="8" t="s">
        <v>25</v>
      </c>
      <c r="C41" s="8"/>
      <c r="D41" s="8"/>
      <c r="E41" s="13"/>
      <c r="F41" s="13"/>
      <c r="G41" s="14"/>
      <c r="H41" s="13"/>
      <c r="I41" s="14"/>
      <c r="J41" s="13"/>
      <c r="L41" s="4"/>
      <c r="M41" s="8" t="s">
        <v>26</v>
      </c>
      <c r="N41" s="8"/>
      <c r="O41" s="8"/>
      <c r="P41" s="8"/>
      <c r="Q41" s="8"/>
      <c r="R41" s="13"/>
      <c r="S41" s="13"/>
      <c r="T41" s="13"/>
      <c r="U41" s="13"/>
      <c r="V41" s="13"/>
    </row>
    <row r="42" spans="1:22" ht="12.75">
      <c r="A42" s="7"/>
      <c r="B42" s="8"/>
      <c r="C42" s="8" t="s">
        <v>21</v>
      </c>
      <c r="D42" s="8"/>
      <c r="E42" s="13">
        <v>690000</v>
      </c>
      <c r="F42" s="13"/>
      <c r="G42" s="14">
        <v>623000</v>
      </c>
      <c r="H42" s="13"/>
      <c r="I42" s="14">
        <v>635000</v>
      </c>
      <c r="J42" s="13"/>
      <c r="L42" s="4"/>
      <c r="M42" s="8"/>
      <c r="N42" s="8" t="s">
        <v>27</v>
      </c>
      <c r="O42" s="8"/>
      <c r="P42" s="8"/>
      <c r="Q42" s="8"/>
      <c r="R42" s="13">
        <v>900000</v>
      </c>
      <c r="S42" s="13"/>
      <c r="T42" s="13">
        <v>900000</v>
      </c>
      <c r="U42" s="13"/>
      <c r="V42" s="13">
        <v>900000</v>
      </c>
    </row>
    <row r="43" spans="1:22" ht="12.75">
      <c r="A43" s="7"/>
      <c r="B43" s="8"/>
      <c r="C43" s="8" t="s">
        <v>17</v>
      </c>
      <c r="D43" s="8"/>
      <c r="E43" s="19">
        <v>341000</v>
      </c>
      <c r="F43" s="19"/>
      <c r="G43" s="20">
        <v>291000</v>
      </c>
      <c r="H43" s="19"/>
      <c r="I43" s="20">
        <v>303000</v>
      </c>
      <c r="J43" s="19"/>
      <c r="L43" s="4"/>
      <c r="M43" s="8"/>
      <c r="N43" s="8" t="s">
        <v>28</v>
      </c>
      <c r="O43" s="8"/>
      <c r="P43" s="8"/>
      <c r="Q43" s="8"/>
      <c r="R43" s="13">
        <v>984000</v>
      </c>
      <c r="S43" s="13"/>
      <c r="T43" s="13">
        <v>964000</v>
      </c>
      <c r="U43" s="13"/>
      <c r="V43" s="13">
        <v>964000</v>
      </c>
    </row>
    <row r="44" spans="1:22" ht="12.75">
      <c r="A44" s="7"/>
      <c r="B44" s="8"/>
      <c r="C44" s="8" t="s">
        <v>29</v>
      </c>
      <c r="D44" s="8"/>
      <c r="E44" s="13"/>
      <c r="F44" s="15">
        <v>1031000</v>
      </c>
      <c r="G44" s="16"/>
      <c r="H44" s="15">
        <v>914000</v>
      </c>
      <c r="I44" s="16"/>
      <c r="J44" s="15">
        <v>938000</v>
      </c>
      <c r="L44" s="4"/>
      <c r="M44" s="8"/>
      <c r="N44" s="8" t="s">
        <v>30</v>
      </c>
      <c r="O44" s="8"/>
      <c r="P44" s="8"/>
      <c r="Q44" s="8"/>
      <c r="R44" s="13">
        <v>25000</v>
      </c>
      <c r="S44" s="13"/>
      <c r="T44" s="13">
        <v>25000</v>
      </c>
      <c r="U44" s="13"/>
      <c r="V44" s="13">
        <v>25000</v>
      </c>
    </row>
    <row r="45" spans="1:22" ht="12.75">
      <c r="A45" s="7"/>
      <c r="B45" s="8"/>
      <c r="C45" s="8"/>
      <c r="D45" s="8" t="s">
        <v>31</v>
      </c>
      <c r="E45" s="13"/>
      <c r="F45" s="13">
        <v>4473000</v>
      </c>
      <c r="G45" s="14"/>
      <c r="H45" s="13">
        <v>4042000</v>
      </c>
      <c r="I45" s="14"/>
      <c r="J45" s="13">
        <v>3934000</v>
      </c>
      <c r="L45" s="4"/>
      <c r="M45" s="8"/>
      <c r="N45" s="8" t="s">
        <v>32</v>
      </c>
      <c r="O45" s="8"/>
      <c r="P45" s="8"/>
      <c r="Q45" s="8"/>
      <c r="R45" s="13">
        <v>125000</v>
      </c>
      <c r="S45" s="13"/>
      <c r="T45" s="13">
        <v>125000</v>
      </c>
      <c r="U45" s="13"/>
      <c r="V45" s="13">
        <v>125000</v>
      </c>
    </row>
    <row r="46" spans="1:22" ht="13.5" thickBot="1">
      <c r="A46" s="7"/>
      <c r="B46" s="8"/>
      <c r="C46" s="8"/>
      <c r="D46" s="8"/>
      <c r="E46" s="13"/>
      <c r="F46" s="21"/>
      <c r="G46" s="22"/>
      <c r="H46" s="21"/>
      <c r="I46" s="22"/>
      <c r="J46" s="21"/>
      <c r="L46" s="4"/>
      <c r="M46" s="8"/>
      <c r="N46" s="8" t="s">
        <v>33</v>
      </c>
      <c r="O46" s="8"/>
      <c r="P46" s="8"/>
      <c r="Q46" s="8"/>
      <c r="R46" s="15">
        <v>300000</v>
      </c>
      <c r="S46" s="15"/>
      <c r="T46" s="15">
        <v>300000</v>
      </c>
      <c r="U46" s="15"/>
      <c r="V46" s="15">
        <v>300000</v>
      </c>
    </row>
    <row r="47" spans="1:22" ht="13.5" thickTop="1">
      <c r="A47" s="2" t="s">
        <v>34</v>
      </c>
      <c r="E47" s="13"/>
      <c r="F47" s="13">
        <v>1421000</v>
      </c>
      <c r="G47" s="14"/>
      <c r="H47" s="13">
        <v>1328000</v>
      </c>
      <c r="I47" s="14"/>
      <c r="J47" s="13">
        <v>1578000</v>
      </c>
      <c r="L47" s="4"/>
      <c r="M47" s="8"/>
      <c r="N47" s="8"/>
      <c r="O47" s="8" t="s">
        <v>35</v>
      </c>
      <c r="P47" s="8"/>
      <c r="Q47" s="8"/>
      <c r="R47" s="13">
        <f>SUM(R42:R46)</f>
        <v>2334000</v>
      </c>
      <c r="S47" s="13"/>
      <c r="T47" s="13">
        <f>SUM(T42:T46)</f>
        <v>2314000</v>
      </c>
      <c r="U47" s="13"/>
      <c r="V47" s="13">
        <f>SUM(V42:V46)</f>
        <v>2314000</v>
      </c>
    </row>
    <row r="48" spans="1:22" ht="12.75">
      <c r="A48" s="2"/>
      <c r="E48" s="17"/>
      <c r="F48" s="17"/>
      <c r="G48" s="18"/>
      <c r="H48" s="17"/>
      <c r="I48" s="18"/>
      <c r="J48" s="17"/>
      <c r="L48" s="4"/>
      <c r="M48" s="8"/>
      <c r="N48" s="8"/>
      <c r="O48" s="8"/>
      <c r="P48" s="8"/>
      <c r="Q48" s="8"/>
      <c r="R48" s="13"/>
      <c r="S48" s="13"/>
      <c r="T48" s="13"/>
      <c r="U48" s="13"/>
      <c r="V48" s="13"/>
    </row>
    <row r="49" spans="1:22" ht="12.75">
      <c r="A49" s="2" t="s">
        <v>36</v>
      </c>
      <c r="E49" s="17"/>
      <c r="F49" s="17"/>
      <c r="G49" s="18"/>
      <c r="H49" s="17"/>
      <c r="I49" s="18"/>
      <c r="J49" s="17"/>
      <c r="L49" s="4"/>
      <c r="M49" s="8"/>
      <c r="N49" s="8" t="s">
        <v>37</v>
      </c>
      <c r="O49" s="8"/>
      <c r="P49" s="8"/>
      <c r="Q49" s="8"/>
      <c r="R49" s="13">
        <v>-584000</v>
      </c>
      <c r="S49" s="13"/>
      <c r="T49" s="13">
        <v>-538000</v>
      </c>
      <c r="U49" s="13"/>
      <c r="V49" s="13">
        <v>-492000</v>
      </c>
    </row>
    <row r="50" spans="1:22" ht="12.75">
      <c r="A50" s="7"/>
      <c r="B50" s="8" t="s">
        <v>38</v>
      </c>
      <c r="C50" s="8"/>
      <c r="D50" s="8"/>
      <c r="E50" s="13"/>
      <c r="F50" s="15">
        <v>511000</v>
      </c>
      <c r="G50" s="16"/>
      <c r="H50" s="15">
        <v>535000</v>
      </c>
      <c r="I50" s="16"/>
      <c r="J50" s="15">
        <v>579000</v>
      </c>
      <c r="L50" s="4"/>
      <c r="M50" s="8"/>
      <c r="N50" s="8"/>
      <c r="O50" s="8"/>
      <c r="P50" s="8"/>
      <c r="Q50" s="8"/>
      <c r="R50" s="15"/>
      <c r="S50" s="15"/>
      <c r="T50" s="15"/>
      <c r="U50" s="15"/>
      <c r="V50" s="15"/>
    </row>
    <row r="51" spans="1:22" ht="12.75">
      <c r="A51" s="7"/>
      <c r="B51" s="8"/>
      <c r="C51" s="8"/>
      <c r="D51" s="8"/>
      <c r="E51" s="13"/>
      <c r="F51" s="13"/>
      <c r="G51" s="14"/>
      <c r="H51" s="13"/>
      <c r="I51" s="14"/>
      <c r="J51" s="13"/>
      <c r="L51" s="4"/>
      <c r="M51" s="8"/>
      <c r="N51" s="8"/>
      <c r="O51" s="8" t="s">
        <v>39</v>
      </c>
      <c r="P51" s="8"/>
      <c r="Q51" s="8"/>
      <c r="R51" s="13">
        <f>SUM(R47:R50)</f>
        <v>1750000</v>
      </c>
      <c r="S51" s="13"/>
      <c r="T51" s="13">
        <f>SUM(T47:T50)</f>
        <v>1776000</v>
      </c>
      <c r="U51" s="13"/>
      <c r="V51" s="13">
        <f>SUM(V47:V50)</f>
        <v>1822000</v>
      </c>
    </row>
    <row r="52" spans="1:22" ht="12.75">
      <c r="A52" s="2" t="s">
        <v>40</v>
      </c>
      <c r="C52" s="8"/>
      <c r="D52" s="8"/>
      <c r="E52" s="13"/>
      <c r="F52" s="13">
        <v>910000</v>
      </c>
      <c r="G52" s="14"/>
      <c r="H52" s="13">
        <v>793000</v>
      </c>
      <c r="I52" s="14"/>
      <c r="J52" s="13">
        <v>999000</v>
      </c>
      <c r="L52" s="4"/>
      <c r="M52" s="8"/>
      <c r="N52" s="8"/>
      <c r="O52" s="8"/>
      <c r="P52" s="8"/>
      <c r="Q52" s="8"/>
      <c r="R52" s="13"/>
      <c r="S52" s="13"/>
      <c r="T52" s="13"/>
      <c r="U52" s="13"/>
      <c r="V52" s="13"/>
    </row>
    <row r="53" spans="1:22" ht="12.75">
      <c r="A53" s="7"/>
      <c r="B53" s="8"/>
      <c r="C53" s="8"/>
      <c r="D53" s="8"/>
      <c r="E53" s="13"/>
      <c r="F53" s="13"/>
      <c r="G53" s="14"/>
      <c r="H53" s="13"/>
      <c r="I53" s="14"/>
      <c r="J53" s="13"/>
      <c r="L53" s="4"/>
      <c r="M53" s="8" t="s">
        <v>41</v>
      </c>
      <c r="N53" s="8"/>
      <c r="O53" s="8"/>
      <c r="P53" s="8"/>
      <c r="Q53" s="8"/>
      <c r="R53" s="13">
        <v>14000</v>
      </c>
      <c r="S53" s="13"/>
      <c r="T53" s="13">
        <v>0</v>
      </c>
      <c r="U53" s="13"/>
      <c r="V53" s="13">
        <v>0</v>
      </c>
    </row>
    <row r="54" spans="1:22" ht="12.75">
      <c r="A54" s="7"/>
      <c r="B54" s="8" t="s">
        <v>42</v>
      </c>
      <c r="C54" s="8"/>
      <c r="D54" s="8"/>
      <c r="E54" s="13"/>
      <c r="F54" s="13"/>
      <c r="G54" s="14"/>
      <c r="H54" s="13"/>
      <c r="I54" s="14"/>
      <c r="J54" s="13"/>
      <c r="L54" s="4"/>
      <c r="M54" s="8"/>
      <c r="N54" s="8"/>
      <c r="O54" s="8"/>
      <c r="P54" s="8"/>
      <c r="Q54" s="8"/>
      <c r="R54" s="15"/>
      <c r="S54" s="15"/>
      <c r="T54" s="15"/>
      <c r="U54" s="15"/>
      <c r="V54" s="15"/>
    </row>
    <row r="55" spans="1:22" ht="13.5" thickBot="1">
      <c r="A55" s="7"/>
      <c r="B55" s="8"/>
      <c r="C55" s="8" t="s">
        <v>43</v>
      </c>
      <c r="D55" s="8"/>
      <c r="E55" s="13">
        <v>121000</v>
      </c>
      <c r="F55" s="13"/>
      <c r="G55" s="14">
        <v>148000</v>
      </c>
      <c r="H55" s="13"/>
      <c r="I55" s="14">
        <v>152000</v>
      </c>
      <c r="J55" s="13"/>
      <c r="L55" s="4"/>
      <c r="M55" s="8"/>
      <c r="N55" s="8"/>
      <c r="O55" s="8" t="s">
        <v>44</v>
      </c>
      <c r="P55" s="8"/>
      <c r="Q55" s="8"/>
      <c r="R55" s="21">
        <f>R39+R51+R53</f>
        <v>2954000</v>
      </c>
      <c r="S55" s="21"/>
      <c r="T55" s="21">
        <f>T39+T51+T53</f>
        <v>2761000</v>
      </c>
      <c r="U55" s="21"/>
      <c r="V55" s="21">
        <f>V39+V51+V53</f>
        <v>2808000</v>
      </c>
    </row>
    <row r="56" spans="1:22" ht="13.5" thickTop="1">
      <c r="A56" s="7"/>
      <c r="B56" s="8"/>
      <c r="C56" s="8" t="s">
        <v>45</v>
      </c>
      <c r="D56" s="8"/>
      <c r="E56" s="13">
        <v>163000</v>
      </c>
      <c r="F56" s="13"/>
      <c r="G56" s="14">
        <v>147000</v>
      </c>
      <c r="H56" s="13"/>
      <c r="I56" s="14">
        <v>146000</v>
      </c>
      <c r="J56" s="13"/>
      <c r="L56" s="4"/>
      <c r="M56" s="8"/>
      <c r="N56" s="8"/>
      <c r="O56" s="8"/>
      <c r="P56" s="8"/>
      <c r="Q56" s="8"/>
      <c r="R56" s="13"/>
      <c r="S56" s="13"/>
      <c r="T56" s="13"/>
      <c r="U56" s="13"/>
      <c r="V56" s="13"/>
    </row>
    <row r="57" spans="1:22" ht="12.75">
      <c r="A57" s="7"/>
      <c r="B57" s="8"/>
      <c r="C57" s="8" t="s">
        <v>46</v>
      </c>
      <c r="D57" s="8"/>
      <c r="E57" s="13">
        <v>301000</v>
      </c>
      <c r="F57" s="13"/>
      <c r="G57" s="14">
        <v>301000</v>
      </c>
      <c r="H57" s="13"/>
      <c r="I57" s="14">
        <v>301000</v>
      </c>
      <c r="J57" s="13"/>
      <c r="L57" s="4"/>
      <c r="M57" s="2" t="s">
        <v>47</v>
      </c>
      <c r="R57" s="17"/>
      <c r="S57" s="17"/>
      <c r="T57" s="17"/>
      <c r="U57" s="17"/>
      <c r="V57" s="17"/>
    </row>
    <row r="58" spans="1:22" ht="12.75">
      <c r="A58" s="7"/>
      <c r="B58" s="8"/>
      <c r="C58" s="8"/>
      <c r="D58" s="8" t="s">
        <v>48</v>
      </c>
      <c r="E58" s="13"/>
      <c r="F58" s="13">
        <v>585000</v>
      </c>
      <c r="G58" s="14"/>
      <c r="H58" s="13">
        <v>596000</v>
      </c>
      <c r="I58" s="14"/>
      <c r="J58" s="13">
        <v>599000</v>
      </c>
      <c r="L58" s="4"/>
      <c r="M58" s="8" t="s">
        <v>49</v>
      </c>
      <c r="N58" s="8"/>
      <c r="O58" s="8"/>
      <c r="P58" s="8"/>
      <c r="Q58" s="8"/>
      <c r="R58" s="13"/>
      <c r="S58" s="13"/>
      <c r="T58" s="13"/>
      <c r="U58" s="13"/>
      <c r="V58" s="13"/>
    </row>
    <row r="59" spans="1:22" ht="13.5" thickBot="1">
      <c r="A59" s="7"/>
      <c r="B59" s="8"/>
      <c r="C59" s="8"/>
      <c r="D59" s="8"/>
      <c r="E59" s="13"/>
      <c r="F59" s="21"/>
      <c r="G59" s="22"/>
      <c r="H59" s="21"/>
      <c r="I59" s="22"/>
      <c r="J59" s="21"/>
      <c r="L59" s="4"/>
      <c r="M59" s="8"/>
      <c r="N59" s="8" t="s">
        <v>50</v>
      </c>
      <c r="O59" s="8"/>
      <c r="P59" s="8"/>
      <c r="Q59" s="8"/>
      <c r="R59" s="13">
        <v>12000</v>
      </c>
      <c r="S59" s="13"/>
      <c r="T59" s="13">
        <v>9000</v>
      </c>
      <c r="U59" s="13"/>
      <c r="V59" s="13">
        <v>6000</v>
      </c>
    </row>
    <row r="60" spans="1:22" ht="13.5" thickTop="1">
      <c r="A60" s="7"/>
      <c r="B60" s="8"/>
      <c r="C60" s="8"/>
      <c r="D60" s="8" t="s">
        <v>51</v>
      </c>
      <c r="E60" s="13"/>
      <c r="F60" s="13">
        <v>1096000</v>
      </c>
      <c r="G60" s="14"/>
      <c r="H60" s="13">
        <v>1131000</v>
      </c>
      <c r="I60" s="14"/>
      <c r="J60" s="13">
        <v>1178000</v>
      </c>
      <c r="L60" s="4"/>
      <c r="M60" s="8"/>
      <c r="N60" s="8" t="s">
        <v>52</v>
      </c>
      <c r="O60" s="8"/>
      <c r="P60" s="8"/>
      <c r="Q60" s="8"/>
      <c r="R60" s="13">
        <v>303000</v>
      </c>
      <c r="S60" s="13"/>
      <c r="T60" s="13">
        <v>289000</v>
      </c>
      <c r="U60" s="13"/>
      <c r="V60" s="13">
        <v>450000</v>
      </c>
    </row>
    <row r="61" spans="1:22" ht="13.5" thickBot="1">
      <c r="A61" s="7"/>
      <c r="B61" s="8"/>
      <c r="C61" s="8"/>
      <c r="D61" s="8"/>
      <c r="E61" s="13"/>
      <c r="F61" s="21"/>
      <c r="G61" s="22"/>
      <c r="H61" s="21"/>
      <c r="I61" s="22"/>
      <c r="J61" s="21"/>
      <c r="L61" s="4"/>
      <c r="M61" s="8"/>
      <c r="N61" s="8" t="s">
        <v>53</v>
      </c>
      <c r="O61" s="8"/>
      <c r="P61" s="8"/>
      <c r="Q61" s="8"/>
      <c r="R61" s="13">
        <v>80000</v>
      </c>
      <c r="S61" s="13"/>
      <c r="T61" s="13">
        <v>43000</v>
      </c>
      <c r="U61" s="13"/>
      <c r="V61" s="13">
        <v>0</v>
      </c>
    </row>
    <row r="62" spans="1:22" ht="13.5" thickTop="1">
      <c r="A62" s="2" t="s">
        <v>54</v>
      </c>
      <c r="C62" s="8"/>
      <c r="D62" s="8"/>
      <c r="E62" s="13"/>
      <c r="F62" s="13">
        <v>325000</v>
      </c>
      <c r="G62" s="14"/>
      <c r="H62" s="13">
        <v>197000</v>
      </c>
      <c r="I62" s="14"/>
      <c r="J62" s="13">
        <v>400000</v>
      </c>
      <c r="L62" s="4"/>
      <c r="M62" s="8"/>
      <c r="N62" s="8" t="s">
        <v>55</v>
      </c>
      <c r="O62" s="8"/>
      <c r="P62" s="8"/>
      <c r="Q62" s="8"/>
      <c r="R62" s="13">
        <v>40000</v>
      </c>
      <c r="S62" s="13"/>
      <c r="T62" s="13">
        <v>40000</v>
      </c>
      <c r="U62" s="13"/>
      <c r="V62" s="13">
        <v>40000</v>
      </c>
    </row>
    <row r="63" spans="1:22" ht="12.75">
      <c r="A63" s="7"/>
      <c r="B63" s="8"/>
      <c r="C63" s="8"/>
      <c r="D63" s="8"/>
      <c r="E63" s="13"/>
      <c r="F63" s="13"/>
      <c r="G63" s="14"/>
      <c r="H63" s="13"/>
      <c r="I63" s="14"/>
      <c r="J63" s="13"/>
      <c r="L63" s="4"/>
      <c r="M63" s="8"/>
      <c r="N63" s="8" t="s">
        <v>56</v>
      </c>
      <c r="O63" s="8"/>
      <c r="P63" s="8"/>
      <c r="Q63" s="8"/>
      <c r="R63" s="13">
        <v>15000</v>
      </c>
      <c r="S63" s="13"/>
      <c r="T63" s="13">
        <v>15000</v>
      </c>
      <c r="U63" s="13"/>
      <c r="V63" s="13">
        <v>15000</v>
      </c>
    </row>
    <row r="64" spans="1:22" ht="12.75">
      <c r="A64" s="7"/>
      <c r="B64" s="8" t="s">
        <v>57</v>
      </c>
      <c r="C64" s="8"/>
      <c r="D64" s="8"/>
      <c r="E64" s="13"/>
      <c r="F64" s="13">
        <v>56000</v>
      </c>
      <c r="G64" s="14"/>
      <c r="H64" s="13">
        <v>23000</v>
      </c>
      <c r="I64" s="14"/>
      <c r="J64" s="13">
        <v>0</v>
      </c>
      <c r="L64" s="4"/>
      <c r="M64" s="8"/>
      <c r="N64" s="8" t="s">
        <v>58</v>
      </c>
      <c r="O64" s="8"/>
      <c r="P64" s="8"/>
      <c r="Q64" s="8"/>
      <c r="R64" s="15">
        <v>5000</v>
      </c>
      <c r="S64" s="15"/>
      <c r="T64" s="15">
        <v>10000</v>
      </c>
      <c r="U64" s="15"/>
      <c r="V64" s="15">
        <v>0</v>
      </c>
    </row>
    <row r="65" spans="1:22" ht="12.75">
      <c r="A65" s="7"/>
      <c r="B65" s="8" t="s">
        <v>59</v>
      </c>
      <c r="C65" s="8"/>
      <c r="D65" s="8"/>
      <c r="E65" s="13"/>
      <c r="F65" s="13">
        <v>-74000</v>
      </c>
      <c r="G65" s="14"/>
      <c r="H65" s="13">
        <v>-56000</v>
      </c>
      <c r="I65" s="14"/>
      <c r="J65" s="13">
        <v>-48000</v>
      </c>
      <c r="L65" s="4"/>
      <c r="M65" s="8"/>
      <c r="N65" s="8"/>
      <c r="O65" s="8" t="s">
        <v>60</v>
      </c>
      <c r="P65" s="8"/>
      <c r="Q65" s="8"/>
      <c r="R65" s="13">
        <f>SUM(R59:R64)</f>
        <v>455000</v>
      </c>
      <c r="S65" s="13"/>
      <c r="T65" s="13">
        <f>SUM(T59:T64)</f>
        <v>406000</v>
      </c>
      <c r="U65" s="13"/>
      <c r="V65" s="13">
        <f>SUM(V59:V64)</f>
        <v>511000</v>
      </c>
    </row>
    <row r="66" spans="1:22" ht="13.5" thickBot="1">
      <c r="A66" s="7"/>
      <c r="B66" s="8"/>
      <c r="C66" s="8"/>
      <c r="D66" s="8"/>
      <c r="E66" s="13"/>
      <c r="F66" s="21"/>
      <c r="G66" s="22"/>
      <c r="H66" s="21"/>
      <c r="I66" s="22"/>
      <c r="J66" s="21"/>
      <c r="L66" s="4"/>
      <c r="M66" s="8"/>
      <c r="N66" s="8"/>
      <c r="O66" s="8"/>
      <c r="P66" s="8"/>
      <c r="Q66" s="8"/>
      <c r="R66" s="13"/>
      <c r="S66" s="13"/>
      <c r="T66" s="13"/>
      <c r="U66" s="13"/>
      <c r="V66" s="13"/>
    </row>
    <row r="67" spans="1:22" ht="13.5" thickTop="1">
      <c r="A67" s="2" t="s">
        <v>61</v>
      </c>
      <c r="C67" s="8"/>
      <c r="D67" s="8"/>
      <c r="E67" s="13"/>
      <c r="F67" s="13">
        <v>307000</v>
      </c>
      <c r="G67" s="14"/>
      <c r="H67" s="13">
        <v>164000</v>
      </c>
      <c r="I67" s="14"/>
      <c r="J67" s="13">
        <v>352000</v>
      </c>
      <c r="L67" s="4"/>
      <c r="M67" s="8" t="s">
        <v>62</v>
      </c>
      <c r="N67" s="8"/>
      <c r="O67" s="8"/>
      <c r="P67" s="8"/>
      <c r="Q67" s="8"/>
      <c r="R67" s="13"/>
      <c r="S67" s="13"/>
      <c r="T67" s="13"/>
      <c r="U67" s="13"/>
      <c r="V67" s="13"/>
    </row>
    <row r="68" spans="1:22" ht="12.75">
      <c r="A68" s="7"/>
      <c r="B68" s="8"/>
      <c r="C68" s="8"/>
      <c r="D68" s="8"/>
      <c r="E68" s="13"/>
      <c r="F68" s="13"/>
      <c r="G68" s="14"/>
      <c r="H68" s="13"/>
      <c r="I68" s="14"/>
      <c r="J68" s="13"/>
      <c r="L68" s="4"/>
      <c r="M68" s="8"/>
      <c r="N68" s="8" t="s">
        <v>63</v>
      </c>
      <c r="O68" s="8"/>
      <c r="P68" s="8"/>
      <c r="Q68" s="8"/>
      <c r="R68" s="13">
        <v>980000</v>
      </c>
      <c r="S68" s="13"/>
      <c r="T68" s="13">
        <v>1000000</v>
      </c>
      <c r="U68" s="13"/>
      <c r="V68" s="13">
        <v>1020000</v>
      </c>
    </row>
    <row r="69" spans="1:22" ht="12.75">
      <c r="A69" s="2" t="s">
        <v>64</v>
      </c>
      <c r="B69" s="8"/>
      <c r="C69" s="8"/>
      <c r="D69" s="8"/>
      <c r="E69" s="13"/>
      <c r="F69" s="13">
        <v>123000</v>
      </c>
      <c r="G69" s="14"/>
      <c r="H69" s="13">
        <v>66000</v>
      </c>
      <c r="I69" s="14"/>
      <c r="J69" s="13">
        <v>141000</v>
      </c>
      <c r="L69" s="4"/>
      <c r="M69" s="8"/>
      <c r="N69" s="8" t="s">
        <v>65</v>
      </c>
      <c r="O69" s="8"/>
      <c r="P69" s="8"/>
      <c r="Q69" s="8"/>
      <c r="R69" s="13">
        <v>519000</v>
      </c>
      <c r="S69" s="13"/>
      <c r="T69" s="13">
        <v>539000</v>
      </c>
      <c r="U69" s="13"/>
      <c r="V69" s="13">
        <v>559000</v>
      </c>
    </row>
    <row r="70" spans="1:22" ht="13.5" thickBot="1">
      <c r="A70" s="7"/>
      <c r="B70" s="8"/>
      <c r="C70" s="8"/>
      <c r="D70" s="8"/>
      <c r="E70" s="13"/>
      <c r="F70" s="21"/>
      <c r="G70" s="22"/>
      <c r="H70" s="21"/>
      <c r="I70" s="22"/>
      <c r="J70" s="21"/>
      <c r="L70" s="4"/>
      <c r="M70" s="8"/>
      <c r="N70" s="8" t="s">
        <v>22</v>
      </c>
      <c r="O70" s="8"/>
      <c r="P70" s="8"/>
      <c r="Q70" s="8"/>
      <c r="R70" s="15">
        <v>0</v>
      </c>
      <c r="S70" s="15"/>
      <c r="T70" s="15">
        <v>0</v>
      </c>
      <c r="U70" s="15"/>
      <c r="V70" s="15">
        <v>0</v>
      </c>
    </row>
    <row r="71" spans="1:22" ht="13.5" thickTop="1">
      <c r="A71" s="2" t="s">
        <v>66</v>
      </c>
      <c r="B71" s="8"/>
      <c r="C71" s="8"/>
      <c r="D71" s="8"/>
      <c r="E71" s="13"/>
      <c r="F71" s="13">
        <v>184000</v>
      </c>
      <c r="G71" s="14"/>
      <c r="H71" s="13">
        <v>98000</v>
      </c>
      <c r="I71" s="14"/>
      <c r="J71" s="13">
        <v>211000</v>
      </c>
      <c r="L71" s="4"/>
      <c r="M71" s="8"/>
      <c r="N71" s="8"/>
      <c r="O71" s="8" t="s">
        <v>67</v>
      </c>
      <c r="P71" s="8"/>
      <c r="Q71" s="8"/>
      <c r="R71" s="13">
        <f>SUM(R68:R70)</f>
        <v>1499000</v>
      </c>
      <c r="S71" s="13"/>
      <c r="T71" s="13">
        <f>SUM(T68:T70)</f>
        <v>1539000</v>
      </c>
      <c r="U71" s="13"/>
      <c r="V71" s="13">
        <f>SUM(V68:V70)</f>
        <v>1579000</v>
      </c>
    </row>
    <row r="72" spans="12:22" ht="12.75">
      <c r="L72" s="4"/>
      <c r="M72" s="8"/>
      <c r="N72" s="8"/>
      <c r="O72" s="8"/>
      <c r="P72" s="8"/>
      <c r="Q72" s="8"/>
      <c r="R72" s="15"/>
      <c r="S72" s="15"/>
      <c r="T72" s="15"/>
      <c r="U72" s="15"/>
      <c r="V72" s="15"/>
    </row>
    <row r="73" spans="12:22" ht="12.75">
      <c r="L73" s="4"/>
      <c r="M73" s="8"/>
      <c r="N73" s="8"/>
      <c r="O73" s="8" t="s">
        <v>68</v>
      </c>
      <c r="P73" s="8"/>
      <c r="Q73" s="8"/>
      <c r="R73" s="13">
        <f>R71+R65</f>
        <v>1954000</v>
      </c>
      <c r="S73" s="13"/>
      <c r="T73" s="13">
        <f>T71+T65</f>
        <v>1945000</v>
      </c>
      <c r="U73" s="13"/>
      <c r="V73" s="13">
        <f>V71+V65</f>
        <v>2090000</v>
      </c>
    </row>
    <row r="74" spans="12:22" ht="12.75">
      <c r="L74" s="4"/>
      <c r="M74" s="8"/>
      <c r="N74" s="8"/>
      <c r="O74" s="8"/>
      <c r="P74" s="8"/>
      <c r="Q74" s="8"/>
      <c r="R74" s="13"/>
      <c r="S74" s="13"/>
      <c r="T74" s="13"/>
      <c r="U74" s="13"/>
      <c r="V74" s="13"/>
    </row>
    <row r="75" spans="12:22" ht="12.75">
      <c r="L75" s="4"/>
      <c r="M75" s="2" t="s">
        <v>69</v>
      </c>
      <c r="R75" s="17"/>
      <c r="S75" s="17"/>
      <c r="T75" s="17"/>
      <c r="U75" s="17"/>
      <c r="V75" s="17"/>
    </row>
    <row r="76" spans="12:22" ht="12.75">
      <c r="L76" s="4"/>
      <c r="M76" s="8"/>
      <c r="N76" s="8" t="s">
        <v>70</v>
      </c>
      <c r="O76" s="8"/>
      <c r="P76" s="8"/>
      <c r="Q76" s="8"/>
      <c r="R76" s="13">
        <v>400000</v>
      </c>
      <c r="S76" s="13"/>
      <c r="T76" s="13">
        <v>400000</v>
      </c>
      <c r="U76" s="13"/>
      <c r="V76" s="13">
        <v>400000</v>
      </c>
    </row>
    <row r="77" spans="12:22" ht="12.75">
      <c r="L77" s="4"/>
      <c r="M77" s="8"/>
      <c r="N77" s="8" t="s">
        <v>71</v>
      </c>
      <c r="O77" s="8"/>
      <c r="P77" s="8"/>
      <c r="Q77" s="8"/>
      <c r="R77" s="15">
        <v>600000</v>
      </c>
      <c r="S77" s="15"/>
      <c r="T77" s="15">
        <v>416000</v>
      </c>
      <c r="U77" s="15"/>
      <c r="V77" s="15">
        <v>318000</v>
      </c>
    </row>
    <row r="78" spans="12:22" ht="12.75">
      <c r="L78" s="4"/>
      <c r="M78" s="8"/>
      <c r="N78" s="8"/>
      <c r="O78" s="8" t="s">
        <v>72</v>
      </c>
      <c r="P78" s="8"/>
      <c r="Q78" s="8"/>
      <c r="R78" s="13">
        <f>SUM(R76:R77)</f>
        <v>1000000</v>
      </c>
      <c r="S78" s="13"/>
      <c r="T78" s="13">
        <f>SUM(T76:T77)</f>
        <v>816000</v>
      </c>
      <c r="U78" s="13"/>
      <c r="V78" s="13">
        <f>SUM(V76:V77)</f>
        <v>718000</v>
      </c>
    </row>
    <row r="79" spans="12:22" ht="12.75">
      <c r="L79" s="4"/>
      <c r="M79" s="8"/>
      <c r="N79" s="8"/>
      <c r="O79" s="8"/>
      <c r="P79" s="8"/>
      <c r="Q79" s="8"/>
      <c r="R79" s="23"/>
      <c r="S79" s="23"/>
      <c r="T79" s="23"/>
      <c r="U79" s="23"/>
      <c r="V79" s="23"/>
    </row>
    <row r="80" spans="12:22" ht="13.5" thickBot="1">
      <c r="L80" s="4"/>
      <c r="O80" s="24" t="s">
        <v>73</v>
      </c>
      <c r="R80" s="25">
        <f>R78+R73</f>
        <v>2954000</v>
      </c>
      <c r="S80" s="25"/>
      <c r="T80" s="25">
        <f>T78+T73</f>
        <v>2761000</v>
      </c>
      <c r="U80" s="25"/>
      <c r="V80" s="25">
        <f>V78+V73</f>
        <v>2808000</v>
      </c>
    </row>
    <row r="81" ht="13.5" thickTop="1">
      <c r="L81" s="4"/>
    </row>
    <row r="82" ht="12.75">
      <c r="L82" s="4"/>
    </row>
    <row r="83" ht="12.75">
      <c r="L83" s="4"/>
    </row>
    <row r="84" s="26" customFormat="1" ht="12.75"/>
    <row r="85" ht="12.75">
      <c r="A85" s="58" t="s">
        <v>74</v>
      </c>
    </row>
    <row r="87" spans="5:7" ht="12.75">
      <c r="E87" s="29" t="s">
        <v>143</v>
      </c>
      <c r="G87" s="29" t="s">
        <v>143</v>
      </c>
    </row>
    <row r="88" spans="1:8" ht="15">
      <c r="A88" s="59"/>
      <c r="B88" s="59"/>
      <c r="C88" s="59"/>
      <c r="D88" s="60">
        <v>2005</v>
      </c>
      <c r="E88" s="60" t="s">
        <v>144</v>
      </c>
      <c r="F88" s="60">
        <v>2004</v>
      </c>
      <c r="G88" s="60" t="s">
        <v>144</v>
      </c>
      <c r="H88" s="60">
        <v>2003</v>
      </c>
    </row>
    <row r="89" spans="1:8" ht="15">
      <c r="A89" s="86" t="s">
        <v>75</v>
      </c>
      <c r="B89" s="86"/>
      <c r="C89" s="87"/>
      <c r="D89" s="61"/>
      <c r="E89" s="62"/>
      <c r="F89" s="61"/>
      <c r="G89" s="62"/>
      <c r="H89" s="61"/>
    </row>
    <row r="90" spans="1:8" ht="15">
      <c r="A90" s="86" t="s">
        <v>76</v>
      </c>
      <c r="B90" s="86"/>
      <c r="C90" s="87"/>
      <c r="D90" s="63"/>
      <c r="E90" s="62"/>
      <c r="F90" s="63"/>
      <c r="G90" s="62"/>
      <c r="H90" s="63"/>
    </row>
    <row r="91" spans="1:8" ht="15">
      <c r="A91" s="88" t="s">
        <v>77</v>
      </c>
      <c r="B91" s="88"/>
      <c r="C91" s="89"/>
      <c r="D91" s="63"/>
      <c r="E91" s="62"/>
      <c r="F91" s="63"/>
      <c r="G91" s="62"/>
      <c r="H91" s="63"/>
    </row>
    <row r="92" spans="1:8" ht="15">
      <c r="A92" s="88" t="s">
        <v>78</v>
      </c>
      <c r="B92" s="88"/>
      <c r="C92" s="89"/>
      <c r="D92" s="63"/>
      <c r="E92" s="62"/>
      <c r="F92" s="63"/>
      <c r="G92" s="62"/>
      <c r="H92" s="63"/>
    </row>
    <row r="93" spans="1:8" ht="15">
      <c r="A93" s="88" t="s">
        <v>79</v>
      </c>
      <c r="B93" s="88"/>
      <c r="C93" s="89"/>
      <c r="D93" s="63"/>
      <c r="E93" s="62"/>
      <c r="F93" s="63"/>
      <c r="G93" s="62"/>
      <c r="H93" s="63"/>
    </row>
    <row r="94" spans="1:8" ht="15">
      <c r="A94" s="88" t="s">
        <v>80</v>
      </c>
      <c r="B94" s="88"/>
      <c r="C94" s="89"/>
      <c r="D94" s="61"/>
      <c r="E94" s="62"/>
      <c r="F94" s="61"/>
      <c r="G94" s="62"/>
      <c r="H94" s="61"/>
    </row>
    <row r="95" spans="1:8" ht="15">
      <c r="A95" s="88" t="s">
        <v>81</v>
      </c>
      <c r="B95" s="88"/>
      <c r="C95" s="89"/>
      <c r="D95" s="61"/>
      <c r="E95" s="62"/>
      <c r="F95" s="61"/>
      <c r="G95" s="62"/>
      <c r="H95" s="61"/>
    </row>
    <row r="96" spans="1:8" ht="15">
      <c r="A96" s="88" t="s">
        <v>82</v>
      </c>
      <c r="B96" s="88"/>
      <c r="C96" s="89"/>
      <c r="D96" s="62"/>
      <c r="E96" s="62"/>
      <c r="F96" s="62"/>
      <c r="G96" s="62"/>
      <c r="H96" s="62"/>
    </row>
    <row r="97" spans="1:8" ht="15">
      <c r="A97" s="88" t="s">
        <v>83</v>
      </c>
      <c r="B97" s="88"/>
      <c r="C97" s="89"/>
      <c r="D97" s="62"/>
      <c r="E97" s="62"/>
      <c r="F97" s="62"/>
      <c r="G97" s="62"/>
      <c r="H97" s="62"/>
    </row>
    <row r="98" spans="1:8" ht="15">
      <c r="A98" s="88" t="s">
        <v>84</v>
      </c>
      <c r="B98" s="88"/>
      <c r="C98" s="89"/>
      <c r="D98" s="62"/>
      <c r="E98" s="62"/>
      <c r="F98" s="62"/>
      <c r="G98" s="62"/>
      <c r="H98" s="62"/>
    </row>
    <row r="99" spans="1:8" ht="15">
      <c r="A99" s="88" t="s">
        <v>85</v>
      </c>
      <c r="B99" s="88"/>
      <c r="C99" s="89"/>
      <c r="D99" s="61"/>
      <c r="E99" s="62"/>
      <c r="F99" s="61"/>
      <c r="G99" s="62"/>
      <c r="H99" s="61"/>
    </row>
    <row r="100" spans="1:8" ht="15">
      <c r="A100" s="59"/>
      <c r="B100" s="59"/>
      <c r="C100" s="59"/>
      <c r="D100" s="59"/>
      <c r="E100" s="59"/>
      <c r="F100" s="59"/>
      <c r="G100" s="59"/>
      <c r="H100" s="59"/>
    </row>
    <row r="102" spans="1:2" ht="12.75">
      <c r="A102" s="2" t="s">
        <v>145</v>
      </c>
      <c r="B102" t="s">
        <v>146</v>
      </c>
    </row>
  </sheetData>
  <mergeCells count="15">
    <mergeCell ref="A97:C97"/>
    <mergeCell ref="A98:C98"/>
    <mergeCell ref="A99:C99"/>
    <mergeCell ref="A93:C93"/>
    <mergeCell ref="A94:C94"/>
    <mergeCell ref="A95:C95"/>
    <mergeCell ref="A96:C96"/>
    <mergeCell ref="A89:C89"/>
    <mergeCell ref="A90:C90"/>
    <mergeCell ref="A91:C91"/>
    <mergeCell ref="A92:C92"/>
    <mergeCell ref="E27:J27"/>
    <mergeCell ref="E28:F28"/>
    <mergeCell ref="G28:H28"/>
    <mergeCell ref="I28:J28"/>
  </mergeCells>
  <printOptions horizontalCentered="1"/>
  <pageMargins left="0.45" right="0.27" top="0.88" bottom="0.38" header="0.5" footer="0.16"/>
  <pageSetup horizontalDpi="600" verticalDpi="600" orientation="portrait" r:id="rId3"/>
  <headerFooter alignWithMargins="0">
    <oddHeader>&amp;L&amp;G</oddHeader>
    <oddFooter>&amp;L&amp;8File: &amp;F - &amp;A&amp;C&amp;8&amp;P of &amp;N&amp;R&amp;8Printed: &amp;D &amp;T</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Hathaway Dinwiddie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HDCCO Default EXCEL Template</dc:title>
  <dc:subject/>
  <dc:creator>HDCCO MIS Department</dc:creator>
  <cp:keywords/>
  <dc:description/>
  <cp:lastModifiedBy> </cp:lastModifiedBy>
  <cp:lastPrinted>2004-10-20T04:06:18Z</cp:lastPrinted>
  <dcterms:created xsi:type="dcterms:W3CDTF">2004-10-19T19:42:24Z</dcterms:created>
  <dcterms:modified xsi:type="dcterms:W3CDTF">2007-04-12T16:36:40Z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-1521573609</vt:i4>
  </property>
  <property fmtid="{D5CDD505-2E9C-101B-9397-08002B2CF9AE}" pid="3" name="_NewReviewCycle">
    <vt:lpwstr/>
  </property>
  <property fmtid="{D5CDD505-2E9C-101B-9397-08002B2CF9AE}" pid="4" name="_EmailSubject">
    <vt:lpwstr>Final.xls</vt:lpwstr>
  </property>
  <property fmtid="{D5CDD505-2E9C-101B-9397-08002B2CF9AE}" pid="5" name="_AuthorEmail">
    <vt:lpwstr>dommesp@HDCCO.com</vt:lpwstr>
  </property>
  <property fmtid="{D5CDD505-2E9C-101B-9397-08002B2CF9AE}" pid="6" name="_AuthorEmailDisplayName">
    <vt:lpwstr>Paul Dommes</vt:lpwstr>
  </property>
  <property fmtid="{D5CDD505-2E9C-101B-9397-08002B2CF9AE}" pid="7" name="_ReviewingToolsShownOnce">
    <vt:lpwstr/>
  </property>
</Properties>
</file>