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taylorh\Documents\MSAF 670\"/>
    </mc:Choice>
  </mc:AlternateContent>
  <bookViews>
    <workbookView xWindow="0" yWindow="0" windowWidth="19368" windowHeight="9408" firstSheet="1" activeTab="1"/>
  </bookViews>
  <sheets>
    <sheet name="Acerno_Cache_XXXXX" sheetId="3" state="veryHidden" r:id="rId1"/>
    <sheet name="Sheet1" sheetId="1" r:id="rId2"/>
    <sheet name="Sheet2"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 i="1" l="1"/>
  <c r="D56" i="1"/>
  <c r="E56" i="1"/>
  <c r="F56" i="1"/>
  <c r="G56" i="1"/>
  <c r="H56" i="1"/>
  <c r="I56" i="1"/>
  <c r="J56" i="1"/>
  <c r="K56" i="1"/>
  <c r="B56" i="1"/>
  <c r="C53" i="1"/>
  <c r="D53" i="1"/>
  <c r="E53" i="1"/>
  <c r="F53" i="1"/>
  <c r="G53" i="1"/>
  <c r="H53" i="1"/>
  <c r="I53" i="1"/>
  <c r="J53" i="1"/>
  <c r="K53" i="1"/>
  <c r="B53" i="1"/>
  <c r="C43" i="1"/>
  <c r="D43" i="1"/>
  <c r="E43" i="1"/>
  <c r="F43" i="1"/>
  <c r="G43" i="1"/>
  <c r="H43" i="1"/>
  <c r="I43" i="1"/>
  <c r="J43" i="1"/>
  <c r="K43" i="1"/>
  <c r="B43" i="1"/>
  <c r="C33" i="1"/>
  <c r="D33" i="1"/>
  <c r="E33" i="1"/>
  <c r="F33" i="1"/>
  <c r="G33" i="1"/>
  <c r="H33" i="1"/>
  <c r="I33" i="1"/>
  <c r="J33" i="1"/>
  <c r="K33" i="1"/>
  <c r="B33" i="1"/>
  <c r="C28" i="1"/>
  <c r="D28" i="1"/>
  <c r="E28" i="1"/>
  <c r="F28" i="1"/>
  <c r="G28" i="1"/>
  <c r="H28" i="1"/>
  <c r="I28" i="1"/>
  <c r="J28" i="1"/>
  <c r="K28" i="1"/>
  <c r="B28" i="1"/>
  <c r="C20" i="1"/>
  <c r="C22" i="1" s="1"/>
  <c r="C45" i="1" s="1"/>
  <c r="C49" i="1" s="1"/>
  <c r="C24" i="1"/>
  <c r="D24" i="1"/>
  <c r="E24" i="1"/>
  <c r="F24" i="1"/>
  <c r="G24" i="1"/>
  <c r="H24" i="1"/>
  <c r="I24" i="1"/>
  <c r="J24" i="1"/>
  <c r="K24" i="1"/>
  <c r="B24" i="1"/>
  <c r="C17" i="1"/>
  <c r="D17" i="1" s="1"/>
  <c r="E17" i="1" s="1"/>
  <c r="F17" i="1" s="1"/>
  <c r="G17" i="1" s="1"/>
  <c r="H17" i="1" s="1"/>
  <c r="I17" i="1" s="1"/>
  <c r="J17" i="1" s="1"/>
  <c r="K17" i="1" s="1"/>
  <c r="B20" i="1"/>
  <c r="B22" i="1" s="1"/>
  <c r="B45" i="1" s="1"/>
  <c r="B49" i="1" s="1"/>
  <c r="C8" i="1"/>
  <c r="D8" i="1" s="1"/>
  <c r="E8" i="1" s="1"/>
  <c r="F8" i="1" s="1"/>
  <c r="G8" i="1" s="1"/>
  <c r="H8" i="1" s="1"/>
  <c r="I8" i="1" s="1"/>
  <c r="J8" i="1" s="1"/>
  <c r="K8" i="1" s="1"/>
  <c r="E20" i="1" l="1"/>
  <c r="E22" i="1" s="1"/>
  <c r="E45" i="1" s="1"/>
  <c r="E49" i="1" s="1"/>
  <c r="D20" i="1"/>
  <c r="D22" i="1" s="1"/>
  <c r="D45" i="1" s="1"/>
  <c r="D49" i="1" s="1"/>
  <c r="F20" i="1" l="1"/>
  <c r="F22" i="1" s="1"/>
  <c r="F45" i="1" s="1"/>
  <c r="F49" i="1" s="1"/>
  <c r="G20" i="1" l="1"/>
  <c r="G22" i="1" s="1"/>
  <c r="G45" i="1" s="1"/>
  <c r="G49" i="1" s="1"/>
  <c r="H20" i="1" l="1"/>
  <c r="H22" i="1" s="1"/>
  <c r="H45" i="1" s="1"/>
  <c r="H49" i="1" s="1"/>
  <c r="I20" i="1" l="1"/>
  <c r="I22" i="1" s="1"/>
  <c r="I45" i="1" s="1"/>
  <c r="I49" i="1" s="1"/>
  <c r="J20" i="1" l="1"/>
  <c r="J22" i="1" s="1"/>
  <c r="J45" i="1" s="1"/>
  <c r="J49" i="1" s="1"/>
  <c r="K20" i="1"/>
  <c r="K22" i="1" s="1"/>
  <c r="K45" i="1" s="1"/>
  <c r="K49" i="1" s="1"/>
</calcChain>
</file>

<file path=xl/sharedStrings.xml><?xml version="1.0" encoding="utf-8"?>
<sst xmlns="http://schemas.openxmlformats.org/spreadsheetml/2006/main" count="96" uniqueCount="36">
  <si>
    <t xml:space="preserve">Income Statement </t>
  </si>
  <si>
    <t>Sales</t>
  </si>
  <si>
    <t>Net operating profit after tax</t>
  </si>
  <si>
    <t>Net interest expense after tax</t>
  </si>
  <si>
    <t>Net Income</t>
  </si>
  <si>
    <t>Preferred dividends</t>
  </si>
  <si>
    <t xml:space="preserve">               -   </t>
  </si>
  <si>
    <t>Net income to common</t>
  </si>
  <si>
    <t>Sales growth rate</t>
  </si>
  <si>
    <t>NOPAT margin</t>
  </si>
  <si>
    <t>WC to sales</t>
  </si>
  <si>
    <t>LT assets to sales</t>
  </si>
  <si>
    <t>Debt ratio</t>
  </si>
  <si>
    <t>After tax cost of debt</t>
  </si>
  <si>
    <t xml:space="preserve">         </t>
  </si>
  <si>
    <t>Beginning Balance Sheet</t>
  </si>
  <si>
    <t>Beg. Net working capital</t>
  </si>
  <si>
    <t>Beg. Net long-term assets</t>
  </si>
  <si>
    <t>Net operating assets</t>
  </si>
  <si>
    <t>Net debt</t>
  </si>
  <si>
    <t>Preferred stock</t>
  </si>
  <si>
    <t>Common stock</t>
  </si>
  <si>
    <t>Net capital</t>
  </si>
  <si>
    <t>Ratios</t>
  </si>
  <si>
    <t>Operating return on assets</t>
  </si>
  <si>
    <t>Return on equity</t>
  </si>
  <si>
    <t>Book value of assets growth</t>
  </si>
  <si>
    <t>Book value of equity growth</t>
  </si>
  <si>
    <t>Net operating asset turnover</t>
  </si>
  <si>
    <t>Cash flows</t>
  </si>
  <si>
    <t>Change in net working capital</t>
  </si>
  <si>
    <t>Change in net long-term assets</t>
  </si>
  <si>
    <t>Change in net debt</t>
  </si>
  <si>
    <t>Free cash flow to equity</t>
  </si>
  <si>
    <t>Free cash flow to capital</t>
  </si>
  <si>
    <t>forecasts using thee assuming that the ratio of net operating working capital to sales is 3 percent, and the ratio of net long-term assets to sales holds steady at 33.4 percent for all the years from fiscal 2011 to fiscal 2020. Keep all the other assumptions unchanged. Show the effects on all items. Forecast in the grey shaded areas.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</si>
</sst>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theme="1"/>
      <name val="Calibri"/>
      <family val="2"/>
    </font>
    <font>
      <sz val="11"/>
      <color rgb="FF000000"/>
      <name val="Times New Roman"/>
      <family val="1"/>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1">
    <border>
      <left/>
      <right/>
      <top/>
      <bottom/>
      <diagonal/>
    </border>
  </borders>
  <cellStyleXfs count="1">
    <xf numFmtId="0" fontId="0" fillId="0" borderId="0"/>
  </cellStyleXfs>
  <cellXfs count="23">
    <xf numFmtId="0" fontId="0" fillId="0" borderId="0" xfId="0"/>
    <xf numFmtId="3" fontId="0" fillId="0" borderId="0" xfId="0" applyNumberFormat="1"/>
    <xf numFmtId="10" fontId="0" fillId="0" borderId="0" xfId="0" applyNumberFormat="1"/>
    <xf numFmtId="40" fontId="0" fillId="0" borderId="0" xfId="0" applyNumberFormat="1"/>
    <xf numFmtId="0" fontId="0" fillId="0" borderId="0" xfId="0" applyNumberFormat="1"/>
    <xf numFmtId="2" fontId="0" fillId="0" borderId="0" xfId="0" applyNumberFormat="1"/>
    <xf numFmtId="1" fontId="0" fillId="0" borderId="0" xfId="0" applyNumberFormat="1"/>
    <xf numFmtId="38" fontId="0" fillId="0" borderId="0" xfId="0" applyNumberFormat="1"/>
    <xf numFmtId="40" fontId="1" fillId="0" borderId="0" xfId="0" applyNumberFormat="1" applyFont="1"/>
    <xf numFmtId="0" fontId="1" fillId="0" borderId="0" xfId="0" applyFont="1"/>
    <xf numFmtId="3" fontId="1" fillId="0" borderId="0" xfId="0" applyNumberFormat="1" applyFont="1"/>
    <xf numFmtId="38" fontId="1" fillId="0" borderId="0" xfId="0" applyNumberFormat="1" applyFont="1"/>
    <xf numFmtId="10" fontId="1" fillId="0" borderId="0" xfId="0" applyNumberFormat="1" applyFont="1"/>
    <xf numFmtId="0" fontId="0" fillId="2" borderId="0" xfId="0" applyFill="1"/>
    <xf numFmtId="0" fontId="2" fillId="0" borderId="0" xfId="0" applyFont="1" applyAlignment="1">
      <alignment horizontal="center" vertical="center" wrapText="1"/>
    </xf>
    <xf numFmtId="40" fontId="0" fillId="3" borderId="0" xfId="0" applyNumberFormat="1" applyFill="1"/>
    <xf numFmtId="3" fontId="0" fillId="3" borderId="0" xfId="0" applyNumberFormat="1" applyFill="1"/>
    <xf numFmtId="3" fontId="1" fillId="3" borderId="0" xfId="0" applyNumberFormat="1" applyFont="1" applyFill="1"/>
    <xf numFmtId="0" fontId="0" fillId="3" borderId="0" xfId="0" applyFill="1"/>
    <xf numFmtId="10" fontId="0" fillId="3" borderId="0" xfId="0" applyNumberFormat="1" applyFill="1"/>
    <xf numFmtId="1" fontId="0" fillId="3" borderId="0" xfId="0" applyNumberFormat="1" applyFill="1"/>
    <xf numFmtId="38" fontId="0" fillId="3" borderId="0" xfId="0" applyNumberFormat="1" applyFill="1"/>
    <xf numFmtId="0" fontId="0" fillId="0" borderId="0" xfId="0" applyAlignment="1">
      <alignment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cols>
    <col min="1" max="16384" width="8.88671875" style="2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6"/>
  <sheetViews>
    <sheetView tabSelected="1" workbookViewId="0">
      <selection activeCell="N6" sqref="N6"/>
    </sheetView>
  </sheetViews>
  <sheetFormatPr defaultRowHeight="14.4" x14ac:dyDescent="0.3"/>
  <cols>
    <col min="1" max="1" width="26.33203125" bestFit="1" customWidth="1"/>
    <col min="2" max="2" width="12" bestFit="1" customWidth="1"/>
    <col min="3" max="3" width="10" bestFit="1" customWidth="1"/>
    <col min="6" max="10" width="9.6640625" bestFit="1" customWidth="1"/>
  </cols>
  <sheetData>
    <row r="2" spans="1:11" x14ac:dyDescent="0.3">
      <c r="A2" s="14" t="s">
        <v>35</v>
      </c>
      <c r="B2" s="14"/>
      <c r="C2" s="14"/>
      <c r="D2" s="14"/>
      <c r="E2" s="14"/>
      <c r="F2" s="14"/>
      <c r="G2" s="14"/>
      <c r="H2" s="14"/>
      <c r="I2" s="14"/>
      <c r="J2" s="14"/>
      <c r="K2" s="14"/>
    </row>
    <row r="3" spans="1:11" x14ac:dyDescent="0.3">
      <c r="A3" s="14"/>
      <c r="B3" s="14"/>
      <c r="C3" s="14"/>
      <c r="D3" s="14"/>
      <c r="E3" s="14"/>
      <c r="F3" s="14"/>
      <c r="G3" s="14"/>
      <c r="H3" s="14"/>
      <c r="I3" s="14"/>
      <c r="J3" s="14"/>
      <c r="K3" s="14"/>
    </row>
    <row r="4" spans="1:11" x14ac:dyDescent="0.3">
      <c r="A4" s="14"/>
      <c r="B4" s="14"/>
      <c r="C4" s="14"/>
      <c r="D4" s="14"/>
      <c r="E4" s="14"/>
      <c r="F4" s="14"/>
      <c r="G4" s="14"/>
      <c r="H4" s="14"/>
      <c r="I4" s="14"/>
      <c r="J4" s="14"/>
      <c r="K4" s="14"/>
    </row>
    <row r="5" spans="1:11" x14ac:dyDescent="0.3">
      <c r="A5" s="14"/>
      <c r="B5" s="14"/>
      <c r="C5" s="14"/>
      <c r="D5" s="14"/>
      <c r="E5" s="14"/>
      <c r="F5" s="14"/>
      <c r="G5" s="14"/>
      <c r="H5" s="14"/>
      <c r="I5" s="14"/>
      <c r="J5" s="14"/>
      <c r="K5" s="14"/>
    </row>
    <row r="6" spans="1:11" x14ac:dyDescent="0.3">
      <c r="A6" s="14"/>
      <c r="B6" s="14"/>
      <c r="C6" s="14"/>
      <c r="D6" s="14"/>
      <c r="E6" s="14"/>
      <c r="F6" s="14"/>
      <c r="G6" s="14"/>
      <c r="H6" s="14"/>
      <c r="I6" s="14"/>
      <c r="J6" s="14"/>
      <c r="K6" s="14"/>
    </row>
    <row r="8" spans="1:11" x14ac:dyDescent="0.3">
      <c r="B8">
        <v>2011</v>
      </c>
      <c r="C8">
        <f>B8+1</f>
        <v>2012</v>
      </c>
      <c r="D8">
        <f>C8+1</f>
        <v>2013</v>
      </c>
      <c r="E8">
        <f t="shared" ref="E8:K8" si="0">D8+1</f>
        <v>2014</v>
      </c>
      <c r="F8">
        <f t="shared" si="0"/>
        <v>2015</v>
      </c>
      <c r="G8">
        <f t="shared" si="0"/>
        <v>2016</v>
      </c>
      <c r="H8">
        <f t="shared" si="0"/>
        <v>2017</v>
      </c>
      <c r="I8">
        <f t="shared" si="0"/>
        <v>2018</v>
      </c>
      <c r="J8">
        <f t="shared" si="0"/>
        <v>2019</v>
      </c>
      <c r="K8">
        <f t="shared" si="0"/>
        <v>2020</v>
      </c>
    </row>
    <row r="9" spans="1:11" x14ac:dyDescent="0.3">
      <c r="A9" t="s">
        <v>8</v>
      </c>
      <c r="B9" s="2">
        <v>5.7000000000000002E-2</v>
      </c>
      <c r="C9" s="2">
        <v>6.6000000000000003E-2</v>
      </c>
      <c r="D9" s="2">
        <v>7.0999999999999994E-2</v>
      </c>
      <c r="E9" s="2">
        <v>6.9000000000000006E-2</v>
      </c>
      <c r="F9" s="2">
        <v>6.7000000000000004E-2</v>
      </c>
      <c r="G9" s="2">
        <v>6.5000000000000002E-2</v>
      </c>
      <c r="H9" s="2">
        <v>6.3E-2</v>
      </c>
      <c r="I9" s="2">
        <v>6.0999999999999999E-2</v>
      </c>
      <c r="J9" s="2">
        <v>5.8999999999999997E-2</v>
      </c>
      <c r="K9" s="2">
        <v>5.7000000000000002E-2</v>
      </c>
    </row>
    <row r="10" spans="1:11" x14ac:dyDescent="0.3">
      <c r="A10" t="s">
        <v>9</v>
      </c>
      <c r="B10" s="2">
        <v>7.9000000000000001E-2</v>
      </c>
      <c r="C10" s="2">
        <v>7.4999999999999997E-2</v>
      </c>
      <c r="D10" s="2">
        <v>7.0999999999999994E-2</v>
      </c>
      <c r="E10" s="2">
        <v>6.7000000000000004E-2</v>
      </c>
      <c r="F10" s="2">
        <v>6.3E-2</v>
      </c>
      <c r="G10" s="2">
        <v>5.8999999999999997E-2</v>
      </c>
      <c r="H10" s="2">
        <v>5.5E-2</v>
      </c>
      <c r="I10" s="2">
        <v>0.05</v>
      </c>
      <c r="J10" s="2">
        <v>4.4999999999999998E-2</v>
      </c>
      <c r="K10" s="2">
        <v>0.04</v>
      </c>
    </row>
    <row r="11" spans="1:11" x14ac:dyDescent="0.3">
      <c r="A11" s="9" t="s">
        <v>10</v>
      </c>
      <c r="B11" s="12">
        <v>6.0000000000000001E-3</v>
      </c>
      <c r="C11" s="12">
        <v>0.03</v>
      </c>
      <c r="D11" s="12">
        <v>0.03</v>
      </c>
      <c r="E11" s="12">
        <v>0.03</v>
      </c>
      <c r="F11" s="12">
        <v>0.03</v>
      </c>
      <c r="G11" s="12">
        <v>0.03</v>
      </c>
      <c r="H11" s="12">
        <v>0.03</v>
      </c>
      <c r="I11" s="12">
        <v>0.03</v>
      </c>
      <c r="J11" s="12">
        <v>0.03</v>
      </c>
      <c r="K11" s="12">
        <v>0.03</v>
      </c>
    </row>
    <row r="12" spans="1:11" x14ac:dyDescent="0.3">
      <c r="A12" s="9" t="s">
        <v>11</v>
      </c>
      <c r="B12" s="12">
        <v>0.33400000000000002</v>
      </c>
      <c r="C12" s="12">
        <v>0.33400000000000002</v>
      </c>
      <c r="D12" s="12">
        <v>0.33400000000000002</v>
      </c>
      <c r="E12" s="12">
        <v>0.33400000000000002</v>
      </c>
      <c r="F12" s="12">
        <v>0.33400000000000002</v>
      </c>
      <c r="G12" s="12">
        <v>0.33400000000000002</v>
      </c>
      <c r="H12" s="12">
        <v>0.33400000000000002</v>
      </c>
      <c r="I12" s="12">
        <v>0.33400000000000002</v>
      </c>
      <c r="J12" s="12">
        <v>0.33400000000000002</v>
      </c>
      <c r="K12" s="12">
        <v>0.33400000000000002</v>
      </c>
    </row>
    <row r="13" spans="1:11" x14ac:dyDescent="0.3">
      <c r="A13" s="2" t="s">
        <v>12</v>
      </c>
      <c r="B13" s="2">
        <v>0.57499999999999996</v>
      </c>
      <c r="C13" s="2">
        <v>0.57499999999999996</v>
      </c>
      <c r="D13" s="2">
        <v>0.57499999999999996</v>
      </c>
      <c r="E13" s="2">
        <v>0.57499999999999996</v>
      </c>
      <c r="F13" s="2">
        <v>0.57499999999999996</v>
      </c>
      <c r="G13" s="2">
        <v>0.57499999999999996</v>
      </c>
      <c r="H13" s="2">
        <v>0.57499999999999996</v>
      </c>
      <c r="I13" s="2">
        <v>0.57499999999999996</v>
      </c>
      <c r="J13" s="2">
        <v>0.57499999999999996</v>
      </c>
      <c r="K13" s="2">
        <v>0.57499999999999996</v>
      </c>
    </row>
    <row r="14" spans="1:11" x14ac:dyDescent="0.3">
      <c r="A14" s="2" t="s">
        <v>13</v>
      </c>
      <c r="B14" s="2">
        <v>2.7300000000000001E-2</v>
      </c>
      <c r="C14" s="2">
        <v>2.7300000000000001E-2</v>
      </c>
      <c r="D14" s="2">
        <v>2.7300000000000001E-2</v>
      </c>
      <c r="E14" s="2">
        <v>2.7300000000000001E-2</v>
      </c>
      <c r="F14" s="2">
        <v>2.7300000000000001E-2</v>
      </c>
      <c r="G14" s="2">
        <v>2.7300000000000001E-2</v>
      </c>
      <c r="H14" s="2">
        <v>2.7300000000000001E-2</v>
      </c>
      <c r="I14" s="2">
        <v>2.7300000000000001E-2</v>
      </c>
      <c r="J14" s="2">
        <v>2.7300000000000001E-2</v>
      </c>
      <c r="K14" s="2">
        <v>2.7300000000000001E-2</v>
      </c>
    </row>
    <row r="15" spans="1:11" x14ac:dyDescent="0.3">
      <c r="A15" s="2"/>
      <c r="B15" s="2"/>
    </row>
    <row r="16" spans="1:11" x14ac:dyDescent="0.3">
      <c r="A16" s="2" t="s">
        <v>0</v>
      </c>
      <c r="B16" s="2"/>
      <c r="C16" s="5"/>
      <c r="D16" s="6"/>
    </row>
    <row r="17" spans="1:12" x14ac:dyDescent="0.3">
      <c r="A17" s="2" t="s">
        <v>1</v>
      </c>
      <c r="B17" s="7">
        <v>23192.9</v>
      </c>
      <c r="C17" s="7">
        <f>B17*(1+C9)</f>
        <v>24723.631400000002</v>
      </c>
      <c r="D17" s="7">
        <f>C17*(1+D9)</f>
        <v>26479.009229400002</v>
      </c>
      <c r="E17" s="7">
        <f t="shared" ref="E17:K17" si="1">D17*(1+E9)</f>
        <v>28306.060866228599</v>
      </c>
      <c r="F17" s="7">
        <f t="shared" si="1"/>
        <v>30202.566944265913</v>
      </c>
      <c r="G17" s="7">
        <f t="shared" si="1"/>
        <v>32165.733795643195</v>
      </c>
      <c r="H17" s="7">
        <f t="shared" si="1"/>
        <v>34192.175024768716</v>
      </c>
      <c r="I17" s="7">
        <f t="shared" si="1"/>
        <v>36277.897701279602</v>
      </c>
      <c r="J17" s="7">
        <f t="shared" si="1"/>
        <v>38418.293665655096</v>
      </c>
      <c r="K17" s="7">
        <f t="shared" si="1"/>
        <v>40608.136404597433</v>
      </c>
    </row>
    <row r="18" spans="1:12" x14ac:dyDescent="0.3">
      <c r="A18" s="2" t="s">
        <v>2</v>
      </c>
      <c r="B18" s="7">
        <v>1832</v>
      </c>
      <c r="C18" s="1">
        <v>1854</v>
      </c>
      <c r="D18" s="1">
        <v>1880</v>
      </c>
      <c r="E18" s="1">
        <v>1897</v>
      </c>
      <c r="F18" s="1">
        <v>1903</v>
      </c>
      <c r="G18" s="1">
        <v>1899</v>
      </c>
      <c r="H18" s="1">
        <v>1881</v>
      </c>
      <c r="I18" s="1">
        <v>1814</v>
      </c>
      <c r="J18" s="1">
        <v>1729</v>
      </c>
      <c r="K18" s="1">
        <v>1624</v>
      </c>
    </row>
    <row r="19" spans="1:12" x14ac:dyDescent="0.3">
      <c r="A19" t="s">
        <v>3</v>
      </c>
      <c r="B19" s="3">
        <v>124</v>
      </c>
      <c r="C19" s="20"/>
      <c r="D19" s="20"/>
      <c r="E19" s="20"/>
      <c r="F19" s="20"/>
      <c r="G19" s="20"/>
      <c r="H19" s="20"/>
      <c r="I19" s="20"/>
      <c r="J19" s="20"/>
      <c r="K19" s="20"/>
    </row>
    <row r="20" spans="1:12" x14ac:dyDescent="0.3">
      <c r="A20" t="s">
        <v>4</v>
      </c>
      <c r="B20" s="3">
        <f>B18-B19</f>
        <v>1708</v>
      </c>
      <c r="C20" s="3">
        <f t="shared" ref="C20:K20" si="2">C18-C19</f>
        <v>1854</v>
      </c>
      <c r="D20" s="3">
        <f t="shared" si="2"/>
        <v>1880</v>
      </c>
      <c r="E20" s="3">
        <f t="shared" si="2"/>
        <v>1897</v>
      </c>
      <c r="F20" s="3">
        <f t="shared" si="2"/>
        <v>1903</v>
      </c>
      <c r="G20" s="3">
        <f t="shared" si="2"/>
        <v>1899</v>
      </c>
      <c r="H20" s="3">
        <f t="shared" si="2"/>
        <v>1881</v>
      </c>
      <c r="I20" s="3">
        <f t="shared" si="2"/>
        <v>1814</v>
      </c>
      <c r="J20" s="3">
        <f t="shared" si="2"/>
        <v>1729</v>
      </c>
      <c r="K20" s="3">
        <f t="shared" si="2"/>
        <v>1624</v>
      </c>
    </row>
    <row r="21" spans="1:12" x14ac:dyDescent="0.3">
      <c r="A21" t="s">
        <v>5</v>
      </c>
      <c r="B21" s="3">
        <v>0</v>
      </c>
      <c r="C21" s="3">
        <v>0</v>
      </c>
      <c r="D21" s="3">
        <v>0</v>
      </c>
      <c r="E21" s="3">
        <v>0</v>
      </c>
      <c r="F21" s="3">
        <v>0</v>
      </c>
      <c r="G21" s="3">
        <v>0</v>
      </c>
      <c r="H21" s="3">
        <v>0</v>
      </c>
      <c r="I21" s="3">
        <v>0</v>
      </c>
      <c r="J21" s="3">
        <v>0</v>
      </c>
      <c r="K21" s="3">
        <v>0</v>
      </c>
    </row>
    <row r="22" spans="1:12" x14ac:dyDescent="0.3">
      <c r="A22" s="11" t="s">
        <v>7</v>
      </c>
      <c r="B22" s="11">
        <f>B20-B21</f>
        <v>1708</v>
      </c>
      <c r="C22" s="11">
        <f t="shared" ref="C22:K22" si="3">C20-C21</f>
        <v>1854</v>
      </c>
      <c r="D22" s="11">
        <f t="shared" si="3"/>
        <v>1880</v>
      </c>
      <c r="E22" s="11">
        <f t="shared" si="3"/>
        <v>1897</v>
      </c>
      <c r="F22" s="11">
        <f t="shared" si="3"/>
        <v>1903</v>
      </c>
      <c r="G22" s="11">
        <f t="shared" si="3"/>
        <v>1899</v>
      </c>
      <c r="H22" s="11">
        <f t="shared" si="3"/>
        <v>1881</v>
      </c>
      <c r="I22" s="11">
        <f t="shared" si="3"/>
        <v>1814</v>
      </c>
      <c r="J22" s="11">
        <f t="shared" si="3"/>
        <v>1729</v>
      </c>
      <c r="K22" s="11">
        <f t="shared" si="3"/>
        <v>1624</v>
      </c>
      <c r="L22" t="s">
        <v>14</v>
      </c>
    </row>
    <row r="23" spans="1:12" x14ac:dyDescent="0.3">
      <c r="A23" s="3"/>
      <c r="B23" s="3"/>
      <c r="C23" s="3"/>
      <c r="D23" s="3"/>
      <c r="E23" s="3"/>
      <c r="F23" s="3"/>
      <c r="G23" s="3"/>
      <c r="H23" s="3"/>
      <c r="I23" s="3"/>
      <c r="J23" s="3"/>
    </row>
    <row r="24" spans="1:12" x14ac:dyDescent="0.3">
      <c r="A24" s="3"/>
      <c r="B24" s="4">
        <f>B8</f>
        <v>2011</v>
      </c>
      <c r="C24" s="4">
        <f t="shared" ref="C24:K24" si="4">C8</f>
        <v>2012</v>
      </c>
      <c r="D24" s="4">
        <f t="shared" si="4"/>
        <v>2013</v>
      </c>
      <c r="E24" s="4">
        <f t="shared" si="4"/>
        <v>2014</v>
      </c>
      <c r="F24" s="4">
        <f t="shared" si="4"/>
        <v>2015</v>
      </c>
      <c r="G24" s="4">
        <f t="shared" si="4"/>
        <v>2016</v>
      </c>
      <c r="H24" s="4">
        <f t="shared" si="4"/>
        <v>2017</v>
      </c>
      <c r="I24" s="4">
        <f t="shared" si="4"/>
        <v>2018</v>
      </c>
      <c r="J24" s="4">
        <f t="shared" si="4"/>
        <v>2019</v>
      </c>
      <c r="K24" s="4">
        <f t="shared" si="4"/>
        <v>2020</v>
      </c>
    </row>
    <row r="25" spans="1:12" x14ac:dyDescent="0.3">
      <c r="A25" s="8" t="s">
        <v>15</v>
      </c>
      <c r="B25" s="3"/>
      <c r="C25" s="3"/>
      <c r="D25" s="3"/>
      <c r="E25" s="3"/>
      <c r="F25" s="3"/>
      <c r="G25" s="3"/>
      <c r="H25" s="3"/>
      <c r="I25" s="3"/>
      <c r="J25" s="3"/>
    </row>
    <row r="26" spans="1:12" x14ac:dyDescent="0.3">
      <c r="A26" s="3" t="s">
        <v>16</v>
      </c>
      <c r="B26" s="3">
        <v>144.1</v>
      </c>
      <c r="C26" s="15"/>
      <c r="D26" s="15"/>
      <c r="E26" s="15"/>
      <c r="F26" s="15"/>
      <c r="G26" s="15"/>
      <c r="H26" s="15"/>
      <c r="I26" s="15"/>
      <c r="J26" s="15"/>
      <c r="K26" s="16"/>
    </row>
    <row r="27" spans="1:12" x14ac:dyDescent="0.3">
      <c r="A27" s="3" t="s">
        <v>17</v>
      </c>
      <c r="B27" s="3">
        <v>7754</v>
      </c>
      <c r="C27" s="15"/>
      <c r="D27" s="15"/>
      <c r="E27" s="15"/>
      <c r="F27" s="15"/>
      <c r="G27" s="15"/>
      <c r="H27" s="15"/>
      <c r="I27" s="15"/>
      <c r="J27" s="15"/>
      <c r="K27" s="16"/>
    </row>
    <row r="28" spans="1:12" x14ac:dyDescent="0.3">
      <c r="A28" s="9" t="s">
        <v>18</v>
      </c>
      <c r="B28" s="10">
        <f>B26+B27</f>
        <v>7898.1</v>
      </c>
      <c r="C28" s="17">
        <f t="shared" ref="C28:K28" si="5">C26+C27</f>
        <v>0</v>
      </c>
      <c r="D28" s="17">
        <f t="shared" si="5"/>
        <v>0</v>
      </c>
      <c r="E28" s="17">
        <f t="shared" si="5"/>
        <v>0</v>
      </c>
      <c r="F28" s="17">
        <f t="shared" si="5"/>
        <v>0</v>
      </c>
      <c r="G28" s="17">
        <f t="shared" si="5"/>
        <v>0</v>
      </c>
      <c r="H28" s="17">
        <f t="shared" si="5"/>
        <v>0</v>
      </c>
      <c r="I28" s="17">
        <f t="shared" si="5"/>
        <v>0</v>
      </c>
      <c r="J28" s="17">
        <f t="shared" si="5"/>
        <v>0</v>
      </c>
      <c r="K28" s="17">
        <f t="shared" si="5"/>
        <v>0</v>
      </c>
    </row>
    <row r="29" spans="1:12" x14ac:dyDescent="0.3">
      <c r="B29" s="3"/>
    </row>
    <row r="30" spans="1:12" x14ac:dyDescent="0.3">
      <c r="A30" t="s">
        <v>19</v>
      </c>
      <c r="B30" s="1">
        <v>4541</v>
      </c>
      <c r="C30" s="1"/>
      <c r="D30" s="1"/>
      <c r="E30" s="1"/>
      <c r="F30" s="1"/>
      <c r="G30" s="1"/>
      <c r="H30" s="1"/>
      <c r="I30" s="1"/>
      <c r="J30" s="1"/>
      <c r="K30" s="1"/>
    </row>
    <row r="31" spans="1:12" x14ac:dyDescent="0.3">
      <c r="A31" t="s">
        <v>20</v>
      </c>
      <c r="B31">
        <v>0</v>
      </c>
      <c r="C31" s="18">
        <v>0</v>
      </c>
      <c r="D31" s="18">
        <v>0</v>
      </c>
      <c r="E31" s="18">
        <v>0</v>
      </c>
      <c r="F31" s="18">
        <v>0</v>
      </c>
      <c r="G31" s="18">
        <v>0</v>
      </c>
      <c r="H31" s="18">
        <v>0</v>
      </c>
      <c r="I31" s="18">
        <v>0</v>
      </c>
      <c r="J31" s="18">
        <v>0</v>
      </c>
      <c r="K31" s="18">
        <v>0</v>
      </c>
    </row>
    <row r="32" spans="1:12" x14ac:dyDescent="0.3">
      <c r="A32" t="s">
        <v>21</v>
      </c>
      <c r="B32" s="1">
        <v>3357</v>
      </c>
      <c r="C32" s="16"/>
      <c r="D32" s="16"/>
      <c r="E32" s="16"/>
      <c r="F32" s="16"/>
      <c r="G32" s="16"/>
      <c r="H32" s="16"/>
      <c r="I32" s="16"/>
      <c r="J32" s="16"/>
      <c r="K32" s="16"/>
    </row>
    <row r="33" spans="1:11" x14ac:dyDescent="0.3">
      <c r="A33" s="9" t="s">
        <v>22</v>
      </c>
      <c r="B33" s="10">
        <f>SUM(B30:B32)</f>
        <v>7898</v>
      </c>
      <c r="C33" s="17">
        <f t="shared" ref="C33:K33" si="6">SUM(C30:C32)</f>
        <v>0</v>
      </c>
      <c r="D33" s="17">
        <f t="shared" si="6"/>
        <v>0</v>
      </c>
      <c r="E33" s="17">
        <f t="shared" si="6"/>
        <v>0</v>
      </c>
      <c r="F33" s="17">
        <f t="shared" si="6"/>
        <v>0</v>
      </c>
      <c r="G33" s="17">
        <f t="shared" si="6"/>
        <v>0</v>
      </c>
      <c r="H33" s="17">
        <f t="shared" si="6"/>
        <v>0</v>
      </c>
      <c r="I33" s="17">
        <f t="shared" si="6"/>
        <v>0</v>
      </c>
      <c r="J33" s="17">
        <f t="shared" si="6"/>
        <v>0</v>
      </c>
      <c r="K33" s="17">
        <f t="shared" si="6"/>
        <v>0</v>
      </c>
    </row>
    <row r="35" spans="1:11" x14ac:dyDescent="0.3">
      <c r="A35" t="s">
        <v>23</v>
      </c>
      <c r="B35" s="7"/>
    </row>
    <row r="36" spans="1:11" x14ac:dyDescent="0.3">
      <c r="A36" t="s">
        <v>24</v>
      </c>
      <c r="B36" s="2">
        <v>0.23200000000000001</v>
      </c>
      <c r="C36" s="19"/>
      <c r="D36" s="19"/>
      <c r="E36" s="19"/>
      <c r="F36" s="19"/>
      <c r="G36" s="19"/>
      <c r="H36" s="19"/>
      <c r="I36" s="19"/>
      <c r="J36" s="19"/>
      <c r="K36" s="19"/>
    </row>
    <row r="37" spans="1:11" x14ac:dyDescent="0.3">
      <c r="A37" t="s">
        <v>25</v>
      </c>
      <c r="B37" s="2">
        <v>0.50900000000000001</v>
      </c>
      <c r="C37" s="19"/>
      <c r="D37" s="19"/>
      <c r="E37" s="19"/>
      <c r="F37" s="19"/>
      <c r="G37" s="19"/>
      <c r="H37" s="19"/>
      <c r="I37" s="19"/>
      <c r="J37" s="19"/>
      <c r="K37" s="19"/>
    </row>
    <row r="38" spans="1:11" x14ac:dyDescent="0.3">
      <c r="A38" t="s">
        <v>26</v>
      </c>
      <c r="B38" s="2">
        <v>0.23699999999999999</v>
      </c>
      <c r="C38" s="19"/>
      <c r="D38" s="19"/>
      <c r="E38" s="19"/>
      <c r="F38" s="19"/>
      <c r="G38" s="19"/>
      <c r="H38" s="19"/>
      <c r="I38" s="19"/>
      <c r="J38" s="19"/>
      <c r="K38" s="19"/>
    </row>
    <row r="39" spans="1:11" x14ac:dyDescent="0.3">
      <c r="A39" t="s">
        <v>27</v>
      </c>
      <c r="B39" s="2">
        <v>0.16200000000000001</v>
      </c>
      <c r="C39" s="19"/>
      <c r="D39" s="19"/>
      <c r="E39" s="19"/>
      <c r="F39" s="19"/>
      <c r="G39" s="19"/>
      <c r="H39" s="19"/>
      <c r="I39" s="19"/>
      <c r="J39" s="19"/>
      <c r="K39" s="19"/>
    </row>
    <row r="40" spans="1:11" x14ac:dyDescent="0.3">
      <c r="A40" t="s">
        <v>28</v>
      </c>
      <c r="B40">
        <v>2.9</v>
      </c>
      <c r="C40" s="18"/>
      <c r="D40" s="18"/>
      <c r="E40" s="18"/>
      <c r="F40" s="18"/>
      <c r="G40" s="18"/>
      <c r="H40" s="18"/>
      <c r="I40" s="18"/>
      <c r="J40" s="18"/>
      <c r="K40" s="18"/>
    </row>
    <row r="43" spans="1:11" x14ac:dyDescent="0.3">
      <c r="A43" t="s">
        <v>29</v>
      </c>
      <c r="B43">
        <f>B8</f>
        <v>2011</v>
      </c>
      <c r="C43">
        <f t="shared" ref="C43:K43" si="7">C8</f>
        <v>2012</v>
      </c>
      <c r="D43">
        <f t="shared" si="7"/>
        <v>2013</v>
      </c>
      <c r="E43">
        <f t="shared" si="7"/>
        <v>2014</v>
      </c>
      <c r="F43">
        <f t="shared" si="7"/>
        <v>2015</v>
      </c>
      <c r="G43">
        <f t="shared" si="7"/>
        <v>2016</v>
      </c>
      <c r="H43">
        <f t="shared" si="7"/>
        <v>2017</v>
      </c>
      <c r="I43">
        <f t="shared" si="7"/>
        <v>2018</v>
      </c>
      <c r="J43">
        <f t="shared" si="7"/>
        <v>2019</v>
      </c>
      <c r="K43">
        <f t="shared" si="7"/>
        <v>2020</v>
      </c>
    </row>
    <row r="44" spans="1:11" ht="4.05" customHeight="1" x14ac:dyDescent="0.3">
      <c r="A44" s="13"/>
      <c r="B44" s="13"/>
      <c r="C44" s="13"/>
      <c r="D44" s="13"/>
      <c r="E44" s="13"/>
      <c r="F44" s="13"/>
      <c r="G44" s="13"/>
      <c r="H44" s="13"/>
      <c r="I44" s="13"/>
      <c r="J44" s="13"/>
      <c r="K44" s="13"/>
    </row>
    <row r="45" spans="1:11" x14ac:dyDescent="0.3">
      <c r="A45" t="s">
        <v>4</v>
      </c>
      <c r="B45" s="1">
        <f>B22</f>
        <v>1708</v>
      </c>
      <c r="C45" s="1">
        <f t="shared" ref="C45:K45" si="8">C22</f>
        <v>1854</v>
      </c>
      <c r="D45" s="1">
        <f t="shared" si="8"/>
        <v>1880</v>
      </c>
      <c r="E45" s="1">
        <f t="shared" si="8"/>
        <v>1897</v>
      </c>
      <c r="F45" s="1">
        <f t="shared" si="8"/>
        <v>1903</v>
      </c>
      <c r="G45" s="1">
        <f t="shared" si="8"/>
        <v>1899</v>
      </c>
      <c r="H45" s="1">
        <f t="shared" si="8"/>
        <v>1881</v>
      </c>
      <c r="I45" s="1">
        <f t="shared" si="8"/>
        <v>1814</v>
      </c>
      <c r="J45" s="1">
        <f t="shared" si="8"/>
        <v>1729</v>
      </c>
      <c r="K45" s="1">
        <f t="shared" si="8"/>
        <v>1624</v>
      </c>
    </row>
    <row r="46" spans="1:11" x14ac:dyDescent="0.3">
      <c r="A46" t="s">
        <v>30</v>
      </c>
      <c r="B46" s="7">
        <v>-598</v>
      </c>
      <c r="C46" s="21"/>
      <c r="D46" s="21"/>
      <c r="E46" s="21"/>
      <c r="F46" s="21"/>
      <c r="G46" s="21"/>
      <c r="H46" s="21"/>
      <c r="I46" s="21"/>
      <c r="J46" s="21"/>
      <c r="K46" s="21"/>
    </row>
    <row r="47" spans="1:11" x14ac:dyDescent="0.3">
      <c r="A47" t="s">
        <v>31</v>
      </c>
      <c r="B47" s="7">
        <v>-503</v>
      </c>
      <c r="C47" s="21"/>
      <c r="D47" s="21"/>
      <c r="E47" s="21"/>
      <c r="F47" s="21"/>
      <c r="G47" s="21"/>
      <c r="H47" s="21"/>
      <c r="I47" s="21"/>
      <c r="J47" s="21"/>
      <c r="K47" s="21"/>
    </row>
    <row r="48" spans="1:11" x14ac:dyDescent="0.3">
      <c r="A48" t="s">
        <v>32</v>
      </c>
      <c r="B48" s="7">
        <v>633</v>
      </c>
      <c r="C48" s="21"/>
      <c r="D48" s="21"/>
      <c r="E48" s="21"/>
      <c r="F48" s="21"/>
      <c r="G48" s="21"/>
      <c r="H48" s="21"/>
      <c r="I48" s="21"/>
      <c r="J48" s="21"/>
      <c r="K48" s="21"/>
    </row>
    <row r="49" spans="1:11" x14ac:dyDescent="0.3">
      <c r="A49" s="9" t="s">
        <v>33</v>
      </c>
      <c r="B49" s="10">
        <f>SUM(B45:B48)</f>
        <v>1240</v>
      </c>
      <c r="C49" s="10">
        <f t="shared" ref="C49:K49" si="9">SUM(C45:C48)</f>
        <v>1854</v>
      </c>
      <c r="D49" s="10">
        <f t="shared" si="9"/>
        <v>1880</v>
      </c>
      <c r="E49" s="10">
        <f t="shared" si="9"/>
        <v>1897</v>
      </c>
      <c r="F49" s="10">
        <f t="shared" si="9"/>
        <v>1903</v>
      </c>
      <c r="G49" s="10">
        <f t="shared" si="9"/>
        <v>1899</v>
      </c>
      <c r="H49" s="10">
        <f t="shared" si="9"/>
        <v>1881</v>
      </c>
      <c r="I49" s="10">
        <f t="shared" si="9"/>
        <v>1814</v>
      </c>
      <c r="J49" s="10">
        <f t="shared" si="9"/>
        <v>1729</v>
      </c>
      <c r="K49" s="10">
        <f t="shared" si="9"/>
        <v>1624</v>
      </c>
    </row>
    <row r="50" spans="1:11" x14ac:dyDescent="0.3">
      <c r="C50" s="1"/>
      <c r="D50" s="1"/>
      <c r="E50" s="1"/>
      <c r="F50" s="1"/>
      <c r="G50" s="1"/>
      <c r="H50" s="1"/>
      <c r="I50" s="1"/>
      <c r="J50" s="1"/>
      <c r="K50" s="1"/>
    </row>
    <row r="51" spans="1:11" x14ac:dyDescent="0.3">
      <c r="B51">
        <v>2011</v>
      </c>
      <c r="C51">
        <v>2012</v>
      </c>
      <c r="D51">
        <v>2013</v>
      </c>
      <c r="E51">
        <v>2014</v>
      </c>
      <c r="F51">
        <v>2015</v>
      </c>
      <c r="G51">
        <v>2016</v>
      </c>
      <c r="H51">
        <v>2017</v>
      </c>
      <c r="I51">
        <v>2018</v>
      </c>
      <c r="J51">
        <v>2019</v>
      </c>
      <c r="K51">
        <v>2020</v>
      </c>
    </row>
    <row r="52" spans="1:11" ht="4.05" customHeight="1" x14ac:dyDescent="0.3">
      <c r="A52" s="13"/>
      <c r="B52" s="13"/>
      <c r="C52" s="13"/>
      <c r="D52" s="13"/>
      <c r="E52" s="13"/>
      <c r="F52" s="13"/>
      <c r="G52" s="13"/>
      <c r="H52" s="13"/>
      <c r="I52" s="13"/>
      <c r="J52" s="13"/>
      <c r="K52" s="13"/>
    </row>
    <row r="53" spans="1:11" x14ac:dyDescent="0.3">
      <c r="A53" t="s">
        <v>2</v>
      </c>
      <c r="B53" s="1">
        <f>B18</f>
        <v>1832</v>
      </c>
      <c r="C53" s="1">
        <f t="shared" ref="C53:K53" si="10">C18</f>
        <v>1854</v>
      </c>
      <c r="D53" s="1">
        <f t="shared" si="10"/>
        <v>1880</v>
      </c>
      <c r="E53" s="1">
        <f t="shared" si="10"/>
        <v>1897</v>
      </c>
      <c r="F53" s="1">
        <f t="shared" si="10"/>
        <v>1903</v>
      </c>
      <c r="G53" s="1">
        <f t="shared" si="10"/>
        <v>1899</v>
      </c>
      <c r="H53" s="1">
        <f t="shared" si="10"/>
        <v>1881</v>
      </c>
      <c r="I53" s="1">
        <f t="shared" si="10"/>
        <v>1814</v>
      </c>
      <c r="J53" s="1">
        <f t="shared" si="10"/>
        <v>1729</v>
      </c>
      <c r="K53" s="1">
        <f t="shared" si="10"/>
        <v>1624</v>
      </c>
    </row>
    <row r="54" spans="1:11" x14ac:dyDescent="0.3">
      <c r="A54" t="s">
        <v>30</v>
      </c>
      <c r="B54" s="7">
        <v>-598</v>
      </c>
      <c r="C54" s="21"/>
      <c r="D54" s="21"/>
      <c r="E54" s="21"/>
      <c r="F54" s="21"/>
      <c r="G54" s="21"/>
      <c r="H54" s="21"/>
      <c r="I54" s="21"/>
      <c r="J54" s="21"/>
      <c r="K54" s="21"/>
    </row>
    <row r="55" spans="1:11" x14ac:dyDescent="0.3">
      <c r="A55" t="s">
        <v>31</v>
      </c>
      <c r="B55" s="7">
        <v>-503</v>
      </c>
      <c r="C55" s="21"/>
      <c r="D55" s="21"/>
      <c r="E55" s="21"/>
      <c r="F55" s="21"/>
      <c r="G55" s="21"/>
      <c r="H55" s="21"/>
      <c r="I55" s="21"/>
      <c r="J55" s="21"/>
      <c r="K55" s="21"/>
    </row>
    <row r="56" spans="1:11" x14ac:dyDescent="0.3">
      <c r="A56" s="9" t="s">
        <v>34</v>
      </c>
      <c r="B56" s="11">
        <f>SUM(B53:B55)</f>
        <v>731</v>
      </c>
      <c r="C56" s="11">
        <f t="shared" ref="C56:K56" si="11">SUM(C53:C55)</f>
        <v>1854</v>
      </c>
      <c r="D56" s="11">
        <f t="shared" si="11"/>
        <v>1880</v>
      </c>
      <c r="E56" s="11">
        <f t="shared" si="11"/>
        <v>1897</v>
      </c>
      <c r="F56" s="11">
        <f t="shared" si="11"/>
        <v>1903</v>
      </c>
      <c r="G56" s="11">
        <f t="shared" si="11"/>
        <v>1899</v>
      </c>
      <c r="H56" s="11">
        <f t="shared" si="11"/>
        <v>1881</v>
      </c>
      <c r="I56" s="11">
        <f t="shared" si="11"/>
        <v>1814</v>
      </c>
      <c r="J56" s="11">
        <f t="shared" si="11"/>
        <v>1729</v>
      </c>
      <c r="K56" s="11">
        <f t="shared" si="11"/>
        <v>1624</v>
      </c>
    </row>
  </sheetData>
  <mergeCells count="1">
    <mergeCell ref="A2:K6"/>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9"/>
  <sheetViews>
    <sheetView workbookViewId="0">
      <selection activeCell="C11" sqref="C11"/>
    </sheetView>
  </sheetViews>
  <sheetFormatPr defaultRowHeight="14.4" x14ac:dyDescent="0.3"/>
  <cols>
    <col min="1" max="1" width="25.6640625" bestFit="1" customWidth="1"/>
  </cols>
  <sheetData>
    <row r="2" spans="1:11" x14ac:dyDescent="0.3">
      <c r="B2">
        <v>2011</v>
      </c>
      <c r="C2">
        <v>2012</v>
      </c>
      <c r="D2">
        <v>2013</v>
      </c>
      <c r="E2">
        <v>2014</v>
      </c>
      <c r="F2">
        <v>2015</v>
      </c>
      <c r="G2">
        <v>2016</v>
      </c>
      <c r="H2">
        <v>2017</v>
      </c>
      <c r="I2">
        <v>2018</v>
      </c>
      <c r="J2">
        <v>2019</v>
      </c>
      <c r="K2">
        <v>2020</v>
      </c>
    </row>
    <row r="3" spans="1:11" x14ac:dyDescent="0.3">
      <c r="A3" t="s">
        <v>8</v>
      </c>
      <c r="B3" s="2">
        <v>5.7000000000000002E-2</v>
      </c>
      <c r="C3" s="2">
        <v>6.6000000000000003E-2</v>
      </c>
      <c r="D3" s="2">
        <v>7.0999999999999994E-2</v>
      </c>
      <c r="E3" s="2">
        <v>6.9000000000000006E-2</v>
      </c>
      <c r="F3" s="2">
        <v>6.7000000000000004E-2</v>
      </c>
      <c r="G3" s="2">
        <v>6.5000000000000002E-2</v>
      </c>
      <c r="H3" s="2">
        <v>6.3E-2</v>
      </c>
      <c r="I3" s="2">
        <v>6.0999999999999999E-2</v>
      </c>
      <c r="J3" s="2">
        <v>5.8999999999999997E-2</v>
      </c>
      <c r="K3" s="2">
        <v>5.7000000000000002E-2</v>
      </c>
    </row>
    <row r="4" spans="1:11" x14ac:dyDescent="0.3">
      <c r="A4" t="s">
        <v>9</v>
      </c>
      <c r="B4" s="2">
        <v>7.9000000000000001E-2</v>
      </c>
      <c r="C4" s="2">
        <v>7.4999999999999997E-2</v>
      </c>
      <c r="D4" s="2">
        <v>7.0999999999999994E-2</v>
      </c>
      <c r="E4" s="2">
        <v>6.7000000000000004E-2</v>
      </c>
      <c r="F4" s="2">
        <v>6.3E-2</v>
      </c>
      <c r="G4" s="2">
        <v>5.8999999999999997E-2</v>
      </c>
      <c r="H4" s="2">
        <v>5.5E-2</v>
      </c>
      <c r="I4" s="2">
        <v>0.05</v>
      </c>
      <c r="J4" s="2">
        <v>4.4999999999999998E-2</v>
      </c>
      <c r="K4" s="2">
        <v>0.04</v>
      </c>
    </row>
    <row r="5" spans="1:11" x14ac:dyDescent="0.3">
      <c r="A5" t="s">
        <v>10</v>
      </c>
      <c r="B5" s="2">
        <v>6.0000000000000001E-3</v>
      </c>
      <c r="C5" s="2">
        <v>0.03</v>
      </c>
      <c r="D5" s="2">
        <v>0.03</v>
      </c>
      <c r="E5" s="2">
        <v>0.03</v>
      </c>
      <c r="F5" s="2">
        <v>0.03</v>
      </c>
      <c r="G5" s="2">
        <v>0.03</v>
      </c>
      <c r="H5" s="2">
        <v>0.03</v>
      </c>
      <c r="I5" s="2">
        <v>0.03</v>
      </c>
      <c r="J5" s="2">
        <v>0.03</v>
      </c>
      <c r="K5" s="2">
        <v>0.03</v>
      </c>
    </row>
    <row r="6" spans="1:11" x14ac:dyDescent="0.3">
      <c r="A6" t="s">
        <v>11</v>
      </c>
      <c r="B6" s="2">
        <v>0.33400000000000002</v>
      </c>
      <c r="C6" s="2">
        <v>0.33400000000000002</v>
      </c>
      <c r="D6" s="2">
        <v>0.33400000000000002</v>
      </c>
      <c r="E6" s="2">
        <v>0.33400000000000002</v>
      </c>
      <c r="F6" s="2">
        <v>0.33400000000000002</v>
      </c>
      <c r="G6" s="2">
        <v>0.33400000000000002</v>
      </c>
      <c r="H6" s="2">
        <v>0.33400000000000002</v>
      </c>
      <c r="I6" s="2">
        <v>0.33400000000000002</v>
      </c>
      <c r="J6" s="2">
        <v>0.33400000000000002</v>
      </c>
      <c r="K6" s="2">
        <v>0.33400000000000002</v>
      </c>
    </row>
    <row r="7" spans="1:11" x14ac:dyDescent="0.3">
      <c r="A7" t="s">
        <v>12</v>
      </c>
      <c r="B7" s="2">
        <v>0.57499999999999996</v>
      </c>
      <c r="C7" s="2">
        <v>0.57499999999999996</v>
      </c>
      <c r="D7" s="2">
        <v>0.57499999999999996</v>
      </c>
      <c r="E7" s="2">
        <v>0.57499999999999996</v>
      </c>
      <c r="F7" s="2">
        <v>0.57499999999999996</v>
      </c>
      <c r="G7" s="2">
        <v>0.57499999999999996</v>
      </c>
      <c r="H7" s="2">
        <v>0.57499999999999996</v>
      </c>
      <c r="I7" s="2">
        <v>0.57499999999999996</v>
      </c>
      <c r="J7" s="2">
        <v>0.57499999999999996</v>
      </c>
      <c r="K7" s="2">
        <v>0.57499999999999996</v>
      </c>
    </row>
    <row r="8" spans="1:11" x14ac:dyDescent="0.3">
      <c r="A8" t="s">
        <v>13</v>
      </c>
      <c r="B8" s="2">
        <v>2.7300000000000001E-2</v>
      </c>
      <c r="C8" s="2">
        <v>2.7300000000000001E-2</v>
      </c>
      <c r="D8" s="2">
        <v>2.7300000000000001E-2</v>
      </c>
      <c r="E8" s="2">
        <v>2.7300000000000001E-2</v>
      </c>
      <c r="F8" s="2">
        <v>2.7300000000000001E-2</v>
      </c>
      <c r="G8" s="2">
        <v>2.7300000000000001E-2</v>
      </c>
      <c r="H8" s="2">
        <v>2.7300000000000001E-2</v>
      </c>
      <c r="I8" s="2">
        <v>2.7300000000000001E-2</v>
      </c>
      <c r="J8" s="2">
        <v>2.7300000000000001E-2</v>
      </c>
      <c r="K8" s="2">
        <v>2.7300000000000001E-2</v>
      </c>
    </row>
    <row r="10" spans="1:11" x14ac:dyDescent="0.3">
      <c r="A10" t="s">
        <v>0</v>
      </c>
    </row>
    <row r="11" spans="1:11" x14ac:dyDescent="0.3">
      <c r="A11" t="s">
        <v>1</v>
      </c>
      <c r="B11" s="1">
        <v>23193</v>
      </c>
      <c r="C11" s="1">
        <v>24724</v>
      </c>
      <c r="D11" s="1">
        <v>26479</v>
      </c>
      <c r="E11" s="1">
        <v>28306</v>
      </c>
      <c r="F11" s="1">
        <v>30203</v>
      </c>
      <c r="G11" s="1">
        <v>32166</v>
      </c>
      <c r="H11" s="1">
        <v>34192</v>
      </c>
      <c r="I11" s="1">
        <v>36278</v>
      </c>
      <c r="J11" s="1">
        <v>38418</v>
      </c>
      <c r="K11" s="1">
        <v>40608</v>
      </c>
    </row>
    <row r="12" spans="1:11" x14ac:dyDescent="0.3">
      <c r="A12" t="s">
        <v>2</v>
      </c>
      <c r="B12" s="1">
        <v>1832</v>
      </c>
      <c r="C12" s="1">
        <v>1854</v>
      </c>
      <c r="D12" s="1">
        <v>1880</v>
      </c>
      <c r="E12" s="1">
        <v>1897</v>
      </c>
      <c r="F12" s="1">
        <v>1903</v>
      </c>
      <c r="G12" s="1">
        <v>1899</v>
      </c>
      <c r="H12" s="1">
        <v>1881</v>
      </c>
      <c r="I12" s="1">
        <v>1814</v>
      </c>
      <c r="J12" s="1">
        <v>1729</v>
      </c>
      <c r="K12" s="1">
        <v>1624</v>
      </c>
    </row>
    <row r="13" spans="1:11" x14ac:dyDescent="0.3">
      <c r="A13" t="s">
        <v>3</v>
      </c>
      <c r="B13">
        <v>124</v>
      </c>
      <c r="C13">
        <v>141</v>
      </c>
      <c r="D13">
        <v>151</v>
      </c>
      <c r="E13">
        <v>162</v>
      </c>
      <c r="F13">
        <v>172</v>
      </c>
      <c r="G13">
        <v>184</v>
      </c>
      <c r="H13">
        <v>195</v>
      </c>
      <c r="I13">
        <v>207</v>
      </c>
      <c r="J13">
        <v>219</v>
      </c>
      <c r="K13">
        <v>232</v>
      </c>
    </row>
    <row r="14" spans="1:11" x14ac:dyDescent="0.3">
      <c r="A14" t="s">
        <v>4</v>
      </c>
      <c r="B14" s="1">
        <v>1708</v>
      </c>
      <c r="C14" s="1">
        <v>1713</v>
      </c>
      <c r="D14" s="1">
        <v>1729</v>
      </c>
      <c r="E14" s="1">
        <v>1735</v>
      </c>
      <c r="F14" s="1">
        <v>1730</v>
      </c>
      <c r="G14" s="1">
        <v>1714</v>
      </c>
      <c r="H14" s="1">
        <v>1685</v>
      </c>
      <c r="I14" s="1">
        <v>1607</v>
      </c>
      <c r="J14" s="1">
        <v>1509</v>
      </c>
      <c r="K14" s="1">
        <v>1392</v>
      </c>
    </row>
    <row r="15" spans="1:11" x14ac:dyDescent="0.3">
      <c r="A15" t="s">
        <v>5</v>
      </c>
      <c r="B15" t="s">
        <v>6</v>
      </c>
      <c r="C15" t="s">
        <v>6</v>
      </c>
      <c r="D15" t="s">
        <v>6</v>
      </c>
      <c r="E15" t="s">
        <v>6</v>
      </c>
      <c r="F15" t="s">
        <v>6</v>
      </c>
      <c r="G15" t="s">
        <v>6</v>
      </c>
      <c r="H15" t="s">
        <v>6</v>
      </c>
      <c r="I15" t="s">
        <v>6</v>
      </c>
      <c r="J15" t="s">
        <v>6</v>
      </c>
      <c r="K15" t="s">
        <v>6</v>
      </c>
    </row>
    <row r="16" spans="1:11" x14ac:dyDescent="0.3">
      <c r="A16" t="s">
        <v>7</v>
      </c>
      <c r="B16" s="1">
        <v>1708</v>
      </c>
      <c r="C16" s="1">
        <v>1713</v>
      </c>
      <c r="D16" s="1">
        <v>1729</v>
      </c>
      <c r="E16" s="1">
        <v>1735</v>
      </c>
      <c r="F16" s="1">
        <v>1730</v>
      </c>
      <c r="G16" s="1">
        <v>1714</v>
      </c>
      <c r="H16" s="1">
        <v>1685</v>
      </c>
      <c r="I16" s="1">
        <v>1607</v>
      </c>
      <c r="J16" s="1">
        <v>1509</v>
      </c>
      <c r="K16" s="1">
        <v>1392</v>
      </c>
    </row>
    <row r="18" spans="1:11" x14ac:dyDescent="0.3">
      <c r="B18">
        <v>2011</v>
      </c>
      <c r="C18">
        <v>2012</v>
      </c>
      <c r="D18">
        <v>2013</v>
      </c>
      <c r="E18">
        <v>2014</v>
      </c>
      <c r="F18">
        <v>2015</v>
      </c>
      <c r="G18">
        <v>2016</v>
      </c>
      <c r="H18">
        <v>2017</v>
      </c>
      <c r="I18">
        <v>2018</v>
      </c>
      <c r="J18">
        <v>2019</v>
      </c>
      <c r="K18">
        <v>2020</v>
      </c>
    </row>
    <row r="19" spans="1:11" x14ac:dyDescent="0.3">
      <c r="A19" t="s">
        <v>15</v>
      </c>
    </row>
    <row r="20" spans="1:11" x14ac:dyDescent="0.3">
      <c r="A20" t="s">
        <v>16</v>
      </c>
      <c r="B20">
        <v>144.1</v>
      </c>
      <c r="C20">
        <v>742</v>
      </c>
      <c r="D20">
        <v>794</v>
      </c>
      <c r="E20">
        <v>849</v>
      </c>
      <c r="F20">
        <v>906</v>
      </c>
      <c r="G20">
        <v>965</v>
      </c>
      <c r="H20" s="1">
        <v>1026</v>
      </c>
      <c r="I20" s="1">
        <v>1088</v>
      </c>
      <c r="J20" s="1">
        <v>1153</v>
      </c>
      <c r="K20" s="1">
        <v>1218</v>
      </c>
    </row>
    <row r="21" spans="1:11" x14ac:dyDescent="0.3">
      <c r="A21" t="s">
        <v>17</v>
      </c>
      <c r="B21" s="1">
        <v>7754</v>
      </c>
      <c r="C21" s="1">
        <v>8258</v>
      </c>
      <c r="D21" s="1">
        <v>8844</v>
      </c>
      <c r="E21" s="1">
        <v>9454</v>
      </c>
      <c r="F21" s="1">
        <v>10088</v>
      </c>
      <c r="G21" s="1">
        <v>10743</v>
      </c>
      <c r="H21" s="1">
        <v>11420</v>
      </c>
      <c r="I21" s="1">
        <v>12117</v>
      </c>
      <c r="J21" s="1">
        <v>12832</v>
      </c>
      <c r="K21" s="1">
        <v>13563</v>
      </c>
    </row>
    <row r="22" spans="1:11" x14ac:dyDescent="0.3">
      <c r="A22" t="s">
        <v>18</v>
      </c>
      <c r="B22" s="1">
        <v>7899</v>
      </c>
      <c r="C22" s="1">
        <v>8999</v>
      </c>
      <c r="D22" s="1">
        <v>9638</v>
      </c>
      <c r="E22" s="1">
        <v>10303</v>
      </c>
      <c r="F22" s="1">
        <v>10994</v>
      </c>
      <c r="G22" s="1">
        <v>11708</v>
      </c>
      <c r="H22" s="1">
        <v>12446</v>
      </c>
      <c r="I22" s="1">
        <v>13205</v>
      </c>
      <c r="J22" s="1">
        <v>13984</v>
      </c>
      <c r="K22" s="1">
        <v>14781</v>
      </c>
    </row>
    <row r="24" spans="1:11" x14ac:dyDescent="0.3">
      <c r="A24" t="s">
        <v>19</v>
      </c>
      <c r="B24" s="1">
        <v>4541</v>
      </c>
      <c r="C24" s="1">
        <v>5174</v>
      </c>
      <c r="D24" s="1">
        <v>5542</v>
      </c>
      <c r="E24" s="1">
        <v>5924</v>
      </c>
      <c r="F24" s="1">
        <v>6321</v>
      </c>
      <c r="G24" s="1">
        <v>6732</v>
      </c>
      <c r="H24" s="1">
        <v>7156</v>
      </c>
      <c r="I24" s="1">
        <v>7593</v>
      </c>
      <c r="J24" s="1">
        <v>8040</v>
      </c>
      <c r="K24" s="1">
        <v>8499</v>
      </c>
    </row>
    <row r="25" spans="1:11" x14ac:dyDescent="0.3">
      <c r="A25" t="s">
        <v>20</v>
      </c>
      <c r="B25" t="s">
        <v>6</v>
      </c>
      <c r="C25" t="s">
        <v>6</v>
      </c>
      <c r="D25" t="s">
        <v>6</v>
      </c>
      <c r="E25" t="s">
        <v>6</v>
      </c>
      <c r="F25" t="s">
        <v>6</v>
      </c>
      <c r="G25" t="s">
        <v>6</v>
      </c>
      <c r="H25" t="s">
        <v>6</v>
      </c>
      <c r="I25" t="s">
        <v>6</v>
      </c>
      <c r="J25" t="s">
        <v>6</v>
      </c>
      <c r="K25" t="s">
        <v>6</v>
      </c>
    </row>
    <row r="26" spans="1:11" x14ac:dyDescent="0.3">
      <c r="A26" t="s">
        <v>21</v>
      </c>
      <c r="B26" s="1">
        <v>3357</v>
      </c>
      <c r="C26" s="1">
        <v>3825</v>
      </c>
      <c r="D26" s="1">
        <v>4097</v>
      </c>
      <c r="E26" s="1">
        <v>4379</v>
      </c>
      <c r="F26" s="1">
        <v>4673</v>
      </c>
      <c r="G26" s="1">
        <v>4976</v>
      </c>
      <c r="H26" s="1">
        <v>5290</v>
      </c>
      <c r="I26" s="1">
        <v>5613</v>
      </c>
      <c r="J26" s="1">
        <v>5944</v>
      </c>
      <c r="K26" s="1">
        <v>6283</v>
      </c>
    </row>
    <row r="27" spans="1:11" x14ac:dyDescent="0.3">
      <c r="A27" t="s">
        <v>22</v>
      </c>
      <c r="B27" s="1">
        <v>7899</v>
      </c>
      <c r="C27" s="1">
        <v>8999</v>
      </c>
      <c r="D27" s="1">
        <v>9638</v>
      </c>
      <c r="E27" s="1">
        <v>10303</v>
      </c>
      <c r="F27" s="1">
        <v>10994</v>
      </c>
      <c r="G27" s="1">
        <v>11708</v>
      </c>
      <c r="H27" s="1">
        <v>12446</v>
      </c>
      <c r="I27" s="1">
        <v>13205</v>
      </c>
      <c r="J27" s="1">
        <v>13984</v>
      </c>
      <c r="K27" s="1">
        <v>14781</v>
      </c>
    </row>
    <row r="29" spans="1:11" x14ac:dyDescent="0.3">
      <c r="A29" t="s">
        <v>23</v>
      </c>
    </row>
    <row r="30" spans="1:11" x14ac:dyDescent="0.3">
      <c r="A30" t="s">
        <v>24</v>
      </c>
      <c r="B30" s="2">
        <v>0.23200000000000001</v>
      </c>
      <c r="C30" s="2">
        <v>0.20599999999999999</v>
      </c>
      <c r="D30" s="2">
        <v>0.19500000000000001</v>
      </c>
      <c r="E30" s="2">
        <v>0.184</v>
      </c>
      <c r="F30" s="2">
        <v>0.17299999999999999</v>
      </c>
      <c r="G30" s="2">
        <v>0.16200000000000001</v>
      </c>
      <c r="H30" s="2">
        <v>0.151</v>
      </c>
      <c r="I30" s="2">
        <v>0.13700000000000001</v>
      </c>
      <c r="J30" s="2">
        <v>0.124</v>
      </c>
      <c r="K30" s="2">
        <v>0.11</v>
      </c>
    </row>
    <row r="31" spans="1:11" x14ac:dyDescent="0.3">
      <c r="A31" t="s">
        <v>25</v>
      </c>
      <c r="B31" s="2">
        <v>0.50900000000000001</v>
      </c>
      <c r="C31" s="2">
        <v>0.44800000000000001</v>
      </c>
      <c r="D31" s="2">
        <v>0.42199999999999999</v>
      </c>
      <c r="E31" s="2">
        <v>0.39600000000000002</v>
      </c>
      <c r="F31" s="2">
        <v>0.37</v>
      </c>
      <c r="G31" s="2">
        <v>0.34399999999999997</v>
      </c>
      <c r="H31" s="2">
        <v>0.31900000000000001</v>
      </c>
      <c r="I31" s="2">
        <v>0.28599999999999998</v>
      </c>
      <c r="J31" s="2">
        <v>0.254</v>
      </c>
      <c r="K31" s="2">
        <v>0.222</v>
      </c>
    </row>
    <row r="32" spans="1:11" x14ac:dyDescent="0.3">
      <c r="A32" t="s">
        <v>26</v>
      </c>
      <c r="B32" s="2">
        <v>0.23699999999999999</v>
      </c>
      <c r="C32" s="2">
        <v>0.13900000000000001</v>
      </c>
      <c r="D32" s="2">
        <v>7.0999999999999994E-2</v>
      </c>
      <c r="E32" s="2">
        <v>6.9000000000000006E-2</v>
      </c>
      <c r="F32" s="2">
        <v>6.7000000000000004E-2</v>
      </c>
      <c r="G32" s="2">
        <v>6.5000000000000002E-2</v>
      </c>
      <c r="H32" s="2">
        <v>6.3E-2</v>
      </c>
      <c r="I32" s="2">
        <v>6.0999999999999999E-2</v>
      </c>
      <c r="J32" s="2">
        <v>5.8999999999999997E-2</v>
      </c>
      <c r="K32" s="2">
        <v>5.7000000000000002E-2</v>
      </c>
    </row>
    <row r="33" spans="1:11" x14ac:dyDescent="0.3">
      <c r="A33" t="s">
        <v>27</v>
      </c>
      <c r="B33" s="2">
        <v>0.16200000000000001</v>
      </c>
      <c r="C33" s="2">
        <v>0.13900000000000001</v>
      </c>
      <c r="D33" s="2">
        <v>7.0999999999999994E-2</v>
      </c>
      <c r="E33" s="2">
        <v>6.9000000000000006E-2</v>
      </c>
      <c r="F33" s="2">
        <v>6.7000000000000004E-2</v>
      </c>
      <c r="G33" s="2">
        <v>6.5000000000000002E-2</v>
      </c>
      <c r="H33" s="2">
        <v>6.3E-2</v>
      </c>
      <c r="I33" s="2">
        <v>6.0999999999999999E-2</v>
      </c>
      <c r="J33" s="2">
        <v>5.8999999999999997E-2</v>
      </c>
      <c r="K33" s="2">
        <v>5.7000000000000002E-2</v>
      </c>
    </row>
    <row r="34" spans="1:11" x14ac:dyDescent="0.3">
      <c r="A34" t="s">
        <v>28</v>
      </c>
      <c r="B34">
        <v>2.9</v>
      </c>
      <c r="C34">
        <v>2.8</v>
      </c>
      <c r="D34">
        <v>2.8</v>
      </c>
      <c r="E34">
        <v>2.8</v>
      </c>
      <c r="F34">
        <v>2.8</v>
      </c>
      <c r="G34">
        <v>2.8</v>
      </c>
      <c r="H34">
        <v>2.8</v>
      </c>
      <c r="I34">
        <v>2.8</v>
      </c>
      <c r="J34">
        <v>2.8</v>
      </c>
      <c r="K34">
        <v>2.8</v>
      </c>
    </row>
    <row r="36" spans="1:11" x14ac:dyDescent="0.3">
      <c r="A36" t="s">
        <v>29</v>
      </c>
      <c r="B36">
        <v>2011</v>
      </c>
      <c r="C36">
        <v>2012</v>
      </c>
      <c r="D36">
        <v>2013</v>
      </c>
      <c r="E36">
        <v>2014</v>
      </c>
      <c r="F36">
        <v>2015</v>
      </c>
      <c r="G36">
        <v>2016</v>
      </c>
      <c r="H36">
        <v>2017</v>
      </c>
      <c r="I36">
        <v>2018</v>
      </c>
      <c r="J36">
        <v>2019</v>
      </c>
      <c r="K36">
        <v>2020</v>
      </c>
    </row>
    <row r="38" spans="1:11" x14ac:dyDescent="0.3">
      <c r="A38" t="s">
        <v>4</v>
      </c>
      <c r="B38" s="1">
        <v>1708</v>
      </c>
      <c r="C38" s="1">
        <v>1713</v>
      </c>
      <c r="D38" s="1">
        <v>1729</v>
      </c>
      <c r="E38" s="1">
        <v>1735</v>
      </c>
      <c r="F38" s="1">
        <v>1730</v>
      </c>
      <c r="G38" s="1">
        <v>1714</v>
      </c>
      <c r="H38" s="1">
        <v>1685</v>
      </c>
      <c r="I38" s="1">
        <v>1607</v>
      </c>
      <c r="J38" s="1">
        <v>1509</v>
      </c>
      <c r="K38" s="1">
        <v>1392</v>
      </c>
    </row>
    <row r="39" spans="1:11" x14ac:dyDescent="0.3">
      <c r="A39" t="s">
        <v>30</v>
      </c>
      <c r="B39">
        <v>-598</v>
      </c>
      <c r="C39">
        <v>-53</v>
      </c>
      <c r="D39">
        <v>-55</v>
      </c>
      <c r="E39">
        <v>-57</v>
      </c>
      <c r="F39">
        <v>-59</v>
      </c>
      <c r="G39">
        <v>-61</v>
      </c>
      <c r="H39">
        <v>-63</v>
      </c>
      <c r="I39">
        <v>-64</v>
      </c>
      <c r="J39">
        <v>-66</v>
      </c>
      <c r="K39">
        <v>-69</v>
      </c>
    </row>
    <row r="40" spans="1:11" x14ac:dyDescent="0.3">
      <c r="A40" t="s">
        <v>31</v>
      </c>
      <c r="B40">
        <v>-503</v>
      </c>
      <c r="C40">
        <v>-586</v>
      </c>
      <c r="D40">
        <v>-610</v>
      </c>
      <c r="E40">
        <v>-633</v>
      </c>
      <c r="F40">
        <v>-656</v>
      </c>
      <c r="G40">
        <v>-677</v>
      </c>
      <c r="H40">
        <v>-697</v>
      </c>
      <c r="I40">
        <v>-715</v>
      </c>
      <c r="J40">
        <v>-731</v>
      </c>
      <c r="K40">
        <v>-773</v>
      </c>
    </row>
    <row r="41" spans="1:11" x14ac:dyDescent="0.3">
      <c r="A41" t="s">
        <v>32</v>
      </c>
      <c r="B41">
        <v>633</v>
      </c>
      <c r="C41">
        <v>367</v>
      </c>
      <c r="D41">
        <v>382</v>
      </c>
      <c r="E41">
        <v>397</v>
      </c>
      <c r="F41">
        <v>411</v>
      </c>
      <c r="G41">
        <v>424</v>
      </c>
      <c r="H41">
        <v>437</v>
      </c>
      <c r="I41">
        <v>448</v>
      </c>
      <c r="J41">
        <v>458</v>
      </c>
      <c r="K41">
        <v>484</v>
      </c>
    </row>
    <row r="42" spans="1:11" x14ac:dyDescent="0.3">
      <c r="A42" t="s">
        <v>33</v>
      </c>
      <c r="B42" s="1">
        <v>1240</v>
      </c>
      <c r="C42" s="1">
        <v>1442</v>
      </c>
      <c r="D42" s="1">
        <v>1446</v>
      </c>
      <c r="E42" s="1">
        <v>1441</v>
      </c>
      <c r="F42" s="1">
        <v>1427</v>
      </c>
      <c r="G42" s="1">
        <v>1401</v>
      </c>
      <c r="H42" s="1">
        <v>1363</v>
      </c>
      <c r="I42" s="1">
        <v>1276</v>
      </c>
      <c r="J42" s="1">
        <v>1171</v>
      </c>
      <c r="K42" s="1">
        <v>1034</v>
      </c>
    </row>
    <row r="44" spans="1:11" x14ac:dyDescent="0.3">
      <c r="B44">
        <v>2011</v>
      </c>
      <c r="C44">
        <v>2012</v>
      </c>
      <c r="D44">
        <v>2013</v>
      </c>
      <c r="E44">
        <v>2014</v>
      </c>
      <c r="F44">
        <v>2015</v>
      </c>
      <c r="G44">
        <v>2016</v>
      </c>
      <c r="H44">
        <v>2017</v>
      </c>
      <c r="I44">
        <v>2018</v>
      </c>
      <c r="J44">
        <v>2019</v>
      </c>
      <c r="K44">
        <v>2020</v>
      </c>
    </row>
    <row r="46" spans="1:11" x14ac:dyDescent="0.3">
      <c r="A46" t="s">
        <v>2</v>
      </c>
      <c r="B46" s="1">
        <v>1832</v>
      </c>
      <c r="C46" s="1">
        <v>1854</v>
      </c>
      <c r="D46" s="1">
        <v>1880</v>
      </c>
      <c r="E46" s="1">
        <v>1897</v>
      </c>
      <c r="F46" s="1">
        <v>1903</v>
      </c>
      <c r="G46" s="1">
        <v>1899</v>
      </c>
      <c r="H46" s="1">
        <v>1881</v>
      </c>
      <c r="I46" s="1">
        <v>1814</v>
      </c>
      <c r="J46" s="1">
        <v>1729</v>
      </c>
      <c r="K46" s="1">
        <v>1624</v>
      </c>
    </row>
    <row r="47" spans="1:11" x14ac:dyDescent="0.3">
      <c r="A47" t="s">
        <v>30</v>
      </c>
      <c r="B47">
        <v>-598</v>
      </c>
      <c r="C47">
        <v>-53</v>
      </c>
      <c r="D47">
        <v>-55</v>
      </c>
      <c r="E47">
        <v>-57</v>
      </c>
      <c r="F47">
        <v>-59</v>
      </c>
      <c r="G47">
        <v>-61</v>
      </c>
      <c r="H47">
        <v>-63</v>
      </c>
      <c r="I47">
        <v>-64</v>
      </c>
      <c r="J47">
        <v>-66</v>
      </c>
      <c r="K47">
        <v>-69</v>
      </c>
    </row>
    <row r="48" spans="1:11" x14ac:dyDescent="0.3">
      <c r="A48" t="s">
        <v>31</v>
      </c>
      <c r="B48">
        <v>-503</v>
      </c>
      <c r="C48">
        <v>-586</v>
      </c>
      <c r="D48">
        <v>-610</v>
      </c>
      <c r="E48">
        <v>-633</v>
      </c>
      <c r="F48">
        <v>-656</v>
      </c>
      <c r="G48">
        <v>-677</v>
      </c>
      <c r="H48">
        <v>-697</v>
      </c>
      <c r="I48">
        <v>-715</v>
      </c>
      <c r="J48">
        <v>-731</v>
      </c>
      <c r="K48">
        <v>-773</v>
      </c>
    </row>
    <row r="49" spans="1:11" x14ac:dyDescent="0.3">
      <c r="A49" t="s">
        <v>34</v>
      </c>
      <c r="B49">
        <v>731</v>
      </c>
      <c r="C49" s="1">
        <v>1215</v>
      </c>
      <c r="D49" s="1">
        <v>1215</v>
      </c>
      <c r="E49" s="1">
        <v>1206</v>
      </c>
      <c r="F49" s="1">
        <v>1188</v>
      </c>
      <c r="G49" s="1">
        <v>1160</v>
      </c>
      <c r="H49" s="1">
        <v>1121</v>
      </c>
      <c r="I49" s="1">
        <v>1035</v>
      </c>
      <c r="J49">
        <v>932</v>
      </c>
      <c r="K49">
        <v>782</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Etaylorh</dc:creator>
  <cp:lastModifiedBy>Etaylorh</cp:lastModifiedBy>
  <cp:lastPrinted>2015-04-17T21:47:55Z</cp:lastPrinted>
  <dcterms:created xsi:type="dcterms:W3CDTF">2015-04-17T21:00:43Z</dcterms:created>
  <dcterms:modified xsi:type="dcterms:W3CDTF">2015-04-18T01:01:30Z</dcterms:modified>
</cp:coreProperties>
</file>