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0380" windowHeight="5775" activeTab="2"/>
  </bookViews>
  <sheets>
    <sheet name="Contents" sheetId="1" r:id="rId1"/>
    <sheet name="Hyp Test Mean - One Sample" sheetId="2" r:id="rId2"/>
    <sheet name="Hyp Test Prop - One Sample" sheetId="3" r:id="rId3"/>
  </sheets>
  <definedNames>
    <definedName name="_xlnm.Print_Area" localSheetId="1">'Hyp Test Mean - One Sample'!$A$1:$G$30</definedName>
    <definedName name="_xlnm.Print_Area" localSheetId="2">'Hyp Test Prop - One Sample'!$A$1:$F$30</definedName>
  </definedNames>
  <calcPr fullCalcOnLoad="1"/>
</workbook>
</file>

<file path=xl/comments2.xml><?xml version="1.0" encoding="utf-8"?>
<comments xmlns="http://schemas.openxmlformats.org/spreadsheetml/2006/main">
  <authors>
    <author>Jim Mirabella</author>
  </authors>
  <commentList>
    <comment ref="B9" authorId="0">
      <text>
        <r>
          <rPr>
            <b/>
            <sz val="8"/>
            <rFont val="Tahoma"/>
            <family val="2"/>
          </rPr>
          <t>If the sample size is less than 30, the statistic is the t-score.  If the sample size is greater than 30, the statistic is the z-score.</t>
        </r>
        <r>
          <rPr>
            <sz val="8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2"/>
          </rPr>
          <t>This is the hypothesized value that is being tested.</t>
        </r>
      </text>
    </comment>
    <comment ref="B6" authorId="0">
      <text>
        <r>
          <rPr>
            <b/>
            <sz val="8"/>
            <rFont val="Tahoma"/>
            <family val="2"/>
          </rPr>
          <t>This is the mean of the sample that is being compared to the hypothesized value.</t>
        </r>
      </text>
    </comment>
    <comment ref="D12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E12" authorId="0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  <comment ref="A12" authorId="0">
      <text>
        <r>
          <rPr>
            <b/>
            <sz val="8"/>
            <rFont val="Tahoma"/>
            <family val="2"/>
          </rPr>
          <t>Depending on the alternate hypothesis, you select the appropriate test and make the subsequent decision.</t>
        </r>
      </text>
    </comment>
    <comment ref="B4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</commentList>
</comments>
</file>

<file path=xl/comments3.xml><?xml version="1.0" encoding="utf-8"?>
<comments xmlns="http://schemas.openxmlformats.org/spreadsheetml/2006/main">
  <authors>
    <author>Jim Mirabella</author>
  </authors>
  <commentList>
    <comment ref="A13" authorId="0">
      <text>
        <r>
          <rPr>
            <b/>
            <sz val="8"/>
            <rFont val="Tahoma"/>
            <family val="2"/>
          </rPr>
          <t>Depending on the alternate hypothesis, you select the appropriate test and make the subsequent decision.</t>
        </r>
      </text>
    </comment>
    <comment ref="D13" authorId="0">
      <text>
        <r>
          <rPr>
            <b/>
            <sz val="8"/>
            <rFont val="Tahoma"/>
            <family val="2"/>
          </rPr>
          <t>A p-value is the probability of making a type 1 error if you reject the null hypothesis.  In other words, it is the probability you would be making a mistake to reject the null.</t>
        </r>
      </text>
    </comment>
    <comment ref="B3" authorId="0">
      <text>
        <r>
          <rPr>
            <b/>
            <sz val="8"/>
            <rFont val="Tahoma"/>
            <family val="2"/>
          </rPr>
          <t>This is the hypothesized value that is being tested.</t>
        </r>
      </text>
    </comment>
    <comment ref="B4" authorId="0">
      <text>
        <r>
          <rPr>
            <b/>
            <sz val="8"/>
            <rFont val="Tahoma"/>
            <family val="2"/>
          </rPr>
          <t>Also referred to as ALPHA.  This is your tolerance for error; it is the probability of incorrectly rejecting the null hypothesis.</t>
        </r>
      </text>
    </comment>
    <comment ref="B5" authorId="0">
      <text>
        <r>
          <rPr>
            <b/>
            <sz val="8"/>
            <rFont val="Tahoma"/>
            <family val="2"/>
          </rPr>
          <t>This is the number of observations in the sample that meet the specified condition.</t>
        </r>
      </text>
    </comment>
    <comment ref="E13" authorId="0">
      <text>
        <r>
          <rPr>
            <b/>
            <sz val="8"/>
            <rFont val="Tahoma"/>
            <family val="2"/>
          </rPr>
          <t>If the p-value is less than the significance level, than the risk of error is within your tolerance, so you reject the null hypothesis.  If the p-value is greater, you do not reject the null because the risk is too great.  Another way to look at the decision is that if the test statistic &gt; upper critical value or &lt; lower critical value, the null hypothesis is rejected.</t>
        </r>
      </text>
    </comment>
  </commentList>
</comments>
</file>

<file path=xl/sharedStrings.xml><?xml version="1.0" encoding="utf-8"?>
<sst xmlns="http://schemas.openxmlformats.org/spreadsheetml/2006/main" count="85" uniqueCount="67">
  <si>
    <t>Level of Significance</t>
  </si>
  <si>
    <t>Sample Size</t>
  </si>
  <si>
    <t>Sample Mean</t>
  </si>
  <si>
    <t>Two-Tailed Test</t>
  </si>
  <si>
    <t>Lower-Tail Test</t>
  </si>
  <si>
    <t>Upper-Tail Test</t>
  </si>
  <si>
    <t>Decision</t>
  </si>
  <si>
    <r>
      <t xml:space="preserve">Null Hypothesis                </t>
    </r>
    <r>
      <rPr>
        <sz val="10"/>
        <rFont val="Symbol"/>
        <family val="1"/>
      </rPr>
      <t xml:space="preserve">m </t>
    </r>
    <r>
      <rPr>
        <sz val="10"/>
        <rFont val="Arial"/>
        <family val="0"/>
      </rPr>
      <t>=</t>
    </r>
  </si>
  <si>
    <t>Number of Successes</t>
  </si>
  <si>
    <t>Sample Proportion</t>
  </si>
  <si>
    <t>(computed from Successes / Sample Size)</t>
  </si>
  <si>
    <r>
      <t xml:space="preserve">Null Hypothesis                </t>
    </r>
    <r>
      <rPr>
        <i/>
        <sz val="10"/>
        <rFont val="Arial"/>
        <family val="2"/>
      </rPr>
      <t xml:space="preserve">P </t>
    </r>
    <r>
      <rPr>
        <sz val="10"/>
        <rFont val="Arial"/>
        <family val="2"/>
      </rPr>
      <t>=</t>
    </r>
  </si>
  <si>
    <t>Z Test Statistic (Computed)</t>
  </si>
  <si>
    <t>Test Statistic (Computed)</t>
  </si>
  <si>
    <t>Standard Deviation</t>
  </si>
  <si>
    <t>One Sample Hypothesis Test for the Mean</t>
  </si>
  <si>
    <t>Direction of Test</t>
  </si>
  <si>
    <t>One Sample Hypothesis Test for the Proportion</t>
  </si>
  <si>
    <t>Lower Crit Value</t>
  </si>
  <si>
    <t>Upper Crit Value</t>
  </si>
  <si>
    <t>n/a</t>
  </si>
  <si>
    <r>
      <t>p</t>
    </r>
    <r>
      <rPr>
        <u val="single"/>
        <sz val="10"/>
        <rFont val="Arial"/>
        <family val="2"/>
      </rPr>
      <t>-Value</t>
    </r>
  </si>
  <si>
    <t>Tab</t>
  </si>
  <si>
    <t>Worksheet Title</t>
  </si>
  <si>
    <t>Description</t>
  </si>
  <si>
    <t>Z Test of Hypothesis for the Proportion</t>
  </si>
  <si>
    <t>Use to solve hypothesis testing problems for the proportion.</t>
  </si>
  <si>
    <t>NOTES</t>
  </si>
  <si>
    <t>2-Tailed Test</t>
  </si>
  <si>
    <t>Ho: m = 100</t>
  </si>
  <si>
    <t>Word problem might state that the mean is "equal to" 100.</t>
  </si>
  <si>
    <t>H1: m &lt;&gt; 100</t>
  </si>
  <si>
    <t>Word problem might state that the mean is "different from" or "not equal to" 100.</t>
  </si>
  <si>
    <t>Word problem might state that the mean is "no more than" or "at most" 100</t>
  </si>
  <si>
    <t>H1: m &gt; 100</t>
  </si>
  <si>
    <t>Word problem might state that the mean is "greater than" 100.</t>
  </si>
  <si>
    <t>Word problem might state that the mean is "at least" 100</t>
  </si>
  <si>
    <t>H1: m &lt; 100</t>
  </si>
  <si>
    <t>Word problem might state that the mean is "less than" 100.</t>
  </si>
  <si>
    <t/>
  </si>
  <si>
    <t>If the null is rejected, there is sufficient evidence to conclude the alternate hypothesis is true.</t>
  </si>
  <si>
    <t>If the null is not rejected, there is insufficient evidence to conclude the alternate hypothesis is true.</t>
  </si>
  <si>
    <r>
      <t xml:space="preserve">Ho: m </t>
    </r>
    <r>
      <rPr>
        <b/>
        <u val="single"/>
        <sz val="10"/>
        <rFont val="Symbol"/>
        <family val="1"/>
      </rPr>
      <t>&lt;</t>
    </r>
    <r>
      <rPr>
        <b/>
        <sz val="10"/>
        <rFont val="Symbol"/>
        <family val="1"/>
      </rPr>
      <t xml:space="preserve"> 100</t>
    </r>
  </si>
  <si>
    <r>
      <t xml:space="preserve">Ho: m </t>
    </r>
    <r>
      <rPr>
        <b/>
        <u val="single"/>
        <sz val="10"/>
        <rFont val="Symbol"/>
        <family val="1"/>
      </rPr>
      <t>&gt;</t>
    </r>
    <r>
      <rPr>
        <b/>
        <sz val="10"/>
        <rFont val="Symbol"/>
        <family val="1"/>
      </rPr>
      <t xml:space="preserve"> 100</t>
    </r>
  </si>
  <si>
    <t>Hyp Test Mean - One Sample</t>
  </si>
  <si>
    <t>Hyp Test Prop - One Sample</t>
  </si>
  <si>
    <t>t or Z Test of Hypothesis for the Mean</t>
  </si>
  <si>
    <t>Use to solve hypothesis testing problems for the mean</t>
  </si>
  <si>
    <t>Tests if a mean or proportion is different from a theoretical value.</t>
  </si>
  <si>
    <t>Tests if a mean or proportion is greater than a theoretical value.</t>
  </si>
  <si>
    <t>NEVER conclude that the null hypothesis is true (i.e., we CANNOT ACCEPT the null).</t>
  </si>
  <si>
    <t>Tests if a mean or proportion is less than a theoretical value.</t>
  </si>
  <si>
    <t>If you REJECT the null hypothesis, conclude that HA is true.</t>
  </si>
  <si>
    <t>If you DO NOT REJECT the null hypothesis, there is insufficient evidence to conclude that HA is true.</t>
  </si>
  <si>
    <t>Input into yellow and the output is the blue</t>
  </si>
  <si>
    <t>2 ways to reject:</t>
  </si>
  <si>
    <t>compare the test statistic to the critical values</t>
  </si>
  <si>
    <t>if it is less than the lower critical and greater than the upper</t>
  </si>
  <si>
    <t>if p value is &lt;= level of significance reject</t>
  </si>
  <si>
    <r>
      <rPr>
        <sz val="10"/>
        <rFont val="Calibri"/>
        <family val="2"/>
      </rPr>
      <t>≠</t>
    </r>
    <r>
      <rPr>
        <sz val="10"/>
        <rFont val="Arial"/>
        <family val="2"/>
      </rPr>
      <t>use a 2 tail</t>
    </r>
  </si>
  <si>
    <t>success= meeting some criterian (for exp how many fail)</t>
  </si>
  <si>
    <r>
      <t xml:space="preserve">Ho: </t>
    </r>
    <r>
      <rPr>
        <sz val="10"/>
        <rFont val="Calibri"/>
        <family val="2"/>
      </rPr>
      <t>µ</t>
    </r>
    <r>
      <rPr>
        <sz val="10"/>
        <rFont val="Arial"/>
        <family val="2"/>
      </rPr>
      <t xml:space="preserve"> = 3</t>
    </r>
  </si>
  <si>
    <r>
      <t xml:space="preserve">H1= µ </t>
    </r>
    <r>
      <rPr>
        <sz val="10"/>
        <rFont val="Calibri"/>
        <family val="2"/>
      </rPr>
      <t>≠</t>
    </r>
    <r>
      <rPr>
        <sz val="10"/>
        <rFont val="Arial"/>
        <family val="2"/>
      </rPr>
      <t xml:space="preserve"> 3</t>
    </r>
  </si>
  <si>
    <t>Decision: REJECT Null</t>
  </si>
  <si>
    <t>Reason: test statistic is lower than the lower critical value and people not longer take 3 vitamins a day</t>
  </si>
  <si>
    <t>Used from descriptive sheet</t>
  </si>
  <si>
    <t>p value is also lower than the level of significance, therefore we must reject the null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</si>
</sst>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%"/>
    <numFmt numFmtId="169" formatCode="0.0"/>
    <numFmt numFmtId="170" formatCode="0.00000000"/>
    <numFmt numFmtId="171" formatCode="0.0000000"/>
    <numFmt numFmtId="172" formatCode="0.0000000000"/>
    <numFmt numFmtId="173" formatCode="0.000000000"/>
    <numFmt numFmtId="174" formatCode="0.00000000000"/>
    <numFmt numFmtId="175" formatCode="0.000000000000"/>
    <numFmt numFmtId="176" formatCode=".00%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ymbol"/>
      <family val="1"/>
    </font>
    <font>
      <b/>
      <u val="single"/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0" fontId="1" fillId="34" borderId="15" xfId="0" applyFont="1" applyFill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Continuous"/>
      <protection/>
    </xf>
    <xf numFmtId="0" fontId="1" fillId="0" borderId="17" xfId="0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53" applyAlignment="1" applyProtection="1">
      <alignment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12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12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left"/>
    </xf>
    <xf numFmtId="0" fontId="1" fillId="37" borderId="0" xfId="0" applyFont="1" applyFill="1" applyAlignment="1">
      <alignment/>
    </xf>
    <xf numFmtId="0" fontId="12" fillId="37" borderId="0" xfId="0" applyFont="1" applyFill="1" applyAlignment="1">
      <alignment horizontal="center"/>
    </xf>
    <xf numFmtId="0" fontId="0" fillId="0" borderId="0" xfId="0" applyAlignment="1" quotePrefix="1">
      <alignment/>
    </xf>
    <xf numFmtId="0" fontId="1" fillId="38" borderId="0" xfId="0" applyFont="1" applyFill="1" applyAlignment="1">
      <alignment/>
    </xf>
    <xf numFmtId="0" fontId="12" fillId="34" borderId="14" xfId="0" applyFont="1" applyFill="1" applyBorder="1" applyAlignment="1" applyProtection="1">
      <alignment horizontal="center"/>
      <protection/>
    </xf>
    <xf numFmtId="0" fontId="12" fillId="34" borderId="18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31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8515625" style="42" customWidth="1"/>
    <col min="2" max="2" width="26.57421875" style="0" customWidth="1"/>
    <col min="3" max="3" width="33.57421875" style="0" customWidth="1"/>
    <col min="4" max="4" width="79.7109375" style="0" bestFit="1" customWidth="1"/>
  </cols>
  <sheetData>
    <row r="1" spans="1:4" s="41" customFormat="1" ht="20.25">
      <c r="A1" s="40"/>
      <c r="B1" s="41" t="s">
        <v>22</v>
      </c>
      <c r="C1" s="41" t="s">
        <v>23</v>
      </c>
      <c r="D1" s="41" t="s">
        <v>24</v>
      </c>
    </row>
    <row r="3" spans="1:4" ht="12.75">
      <c r="A3" s="42">
        <v>1</v>
      </c>
      <c r="B3" s="43" t="s">
        <v>44</v>
      </c>
      <c r="C3" t="s">
        <v>46</v>
      </c>
      <c r="D3" t="s">
        <v>47</v>
      </c>
    </row>
    <row r="5" spans="1:4" ht="12.75">
      <c r="A5" s="42">
        <v>2</v>
      </c>
      <c r="B5" s="43" t="s">
        <v>45</v>
      </c>
      <c r="C5" t="s">
        <v>25</v>
      </c>
      <c r="D5" t="s">
        <v>26</v>
      </c>
    </row>
    <row r="8" ht="12.75">
      <c r="C8" s="42" t="s">
        <v>27</v>
      </c>
    </row>
    <row r="10" spans="2:4" ht="12.75">
      <c r="B10" s="44" t="s">
        <v>28</v>
      </c>
      <c r="C10" s="45" t="s">
        <v>48</v>
      </c>
      <c r="D10" s="46"/>
    </row>
    <row r="11" spans="2:4" ht="12.75">
      <c r="B11" s="46"/>
      <c r="C11" s="46"/>
      <c r="D11" s="46"/>
    </row>
    <row r="12" spans="2:4" ht="12.75">
      <c r="B12" s="47" t="s">
        <v>29</v>
      </c>
      <c r="C12" s="46" t="s">
        <v>30</v>
      </c>
      <c r="D12" s="46"/>
    </row>
    <row r="13" spans="2:4" ht="12.75">
      <c r="B13" s="47" t="s">
        <v>31</v>
      </c>
      <c r="C13" s="46" t="s">
        <v>32</v>
      </c>
      <c r="D13" s="46"/>
    </row>
    <row r="17" spans="2:4" ht="12.75">
      <c r="B17" s="48" t="s">
        <v>5</v>
      </c>
      <c r="C17" s="49" t="s">
        <v>49</v>
      </c>
      <c r="D17" s="50"/>
    </row>
    <row r="18" spans="2:4" ht="12.75">
      <c r="B18" s="50"/>
      <c r="C18" s="50"/>
      <c r="D18" s="50"/>
    </row>
    <row r="19" spans="2:4" ht="12.75">
      <c r="B19" s="51" t="s">
        <v>42</v>
      </c>
      <c r="C19" s="50" t="s">
        <v>33</v>
      </c>
      <c r="D19" s="50"/>
    </row>
    <row r="20" spans="2:4" ht="12.75">
      <c r="B20" s="51" t="s">
        <v>34</v>
      </c>
      <c r="C20" s="50" t="s">
        <v>35</v>
      </c>
      <c r="D20" s="50"/>
    </row>
    <row r="24" spans="2:4" ht="12.75">
      <c r="B24" s="52" t="s">
        <v>4</v>
      </c>
      <c r="C24" s="53" t="s">
        <v>51</v>
      </c>
      <c r="D24" s="54"/>
    </row>
    <row r="25" spans="2:4" ht="12.75">
      <c r="B25" s="54"/>
      <c r="C25" s="54"/>
      <c r="D25" s="54"/>
    </row>
    <row r="26" spans="2:4" ht="12.75">
      <c r="B26" s="55" t="s">
        <v>43</v>
      </c>
      <c r="C26" s="54" t="s">
        <v>36</v>
      </c>
      <c r="D26" s="54"/>
    </row>
    <row r="27" spans="2:4" ht="12.75">
      <c r="B27" s="55" t="s">
        <v>37</v>
      </c>
      <c r="C27" s="54" t="s">
        <v>38</v>
      </c>
      <c r="D27" s="54"/>
    </row>
    <row r="28" ht="12.75">
      <c r="B28" s="56" t="s">
        <v>39</v>
      </c>
    </row>
    <row r="30" spans="2:4" ht="12.75">
      <c r="B30" s="57" t="s">
        <v>40</v>
      </c>
      <c r="C30" s="57"/>
      <c r="D30" s="57"/>
    </row>
    <row r="31" spans="2:4" ht="12.75">
      <c r="B31" s="57" t="s">
        <v>41</v>
      </c>
      <c r="C31" s="57"/>
      <c r="D31" s="57"/>
    </row>
  </sheetData>
  <sheetProtection password="87CD" sheet="1" formatCells="0" formatColumns="0" formatRows="0" insertColumns="0" insertRows="0" insertHyperlinks="0" deleteColumns="0" deleteRows="0" sort="0" autoFilter="0" pivotTables="0"/>
  <hyperlinks>
    <hyperlink ref="B3" location="'Hyp Test Mean - One Sample'!A1" display="Hyp Test Mean - One Sample"/>
    <hyperlink ref="B5" location="'Hyp Test Prop - One Sample'!A1" display="Hyp Test Prop - One Sampl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H2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5.7109375" style="2" customWidth="1"/>
    <col min="2" max="2" width="17.421875" style="2" customWidth="1"/>
    <col min="3" max="3" width="17.28125" style="2" customWidth="1"/>
    <col min="4" max="4" width="12.28125" style="2" customWidth="1"/>
    <col min="5" max="5" width="30.8515625" style="2" bestFit="1" customWidth="1"/>
    <col min="6" max="16384" width="9.140625" style="2" customWidth="1"/>
  </cols>
  <sheetData>
    <row r="1" spans="1:5" ht="20.25">
      <c r="A1" s="9" t="s">
        <v>15</v>
      </c>
      <c r="B1" s="10"/>
      <c r="C1" s="10"/>
      <c r="D1" s="10"/>
      <c r="E1" s="1"/>
    </row>
    <row r="2" ht="11.25" customHeight="1"/>
    <row r="3" spans="1:5" ht="12.75">
      <c r="A3" s="35" t="s">
        <v>7</v>
      </c>
      <c r="B3" s="3">
        <v>3</v>
      </c>
      <c r="C3" s="4"/>
      <c r="D3" s="4"/>
      <c r="E3" s="7" t="s">
        <v>61</v>
      </c>
    </row>
    <row r="4" spans="1:5" ht="12.75">
      <c r="A4" s="12" t="s">
        <v>0</v>
      </c>
      <c r="B4" s="3">
        <v>0.05</v>
      </c>
      <c r="C4" s="4"/>
      <c r="D4" s="4"/>
      <c r="E4" s="7" t="s">
        <v>62</v>
      </c>
    </row>
    <row r="5" spans="1:5" ht="12.75">
      <c r="A5" s="36" t="s">
        <v>1</v>
      </c>
      <c r="B5" s="3">
        <v>19</v>
      </c>
      <c r="C5" s="4"/>
      <c r="D5" s="4"/>
      <c r="E5" s="4"/>
    </row>
    <row r="6" spans="1:5" ht="12.75">
      <c r="A6" s="37" t="s">
        <v>2</v>
      </c>
      <c r="B6" s="5">
        <v>0.95</v>
      </c>
      <c r="C6" s="6"/>
      <c r="D6" s="6"/>
      <c r="E6" s="62" t="s">
        <v>63</v>
      </c>
    </row>
    <row r="7" spans="1:5" ht="12.75">
      <c r="A7" s="37" t="s">
        <v>14</v>
      </c>
      <c r="B7" s="5">
        <v>1.03</v>
      </c>
      <c r="C7" s="62" t="s">
        <v>65</v>
      </c>
      <c r="D7" s="6"/>
      <c r="E7" s="62" t="s">
        <v>64</v>
      </c>
    </row>
    <row r="8" ht="12.75">
      <c r="E8" s="7" t="s">
        <v>66</v>
      </c>
    </row>
    <row r="9" spans="1:5" ht="12.75">
      <c r="A9" s="17" t="s">
        <v>13</v>
      </c>
      <c r="B9" s="18">
        <f>(B6-B3)/(B7/SQRT(B5))</f>
        <v>-8.675478479862505</v>
      </c>
      <c r="E9" s="7"/>
    </row>
    <row r="10" ht="12.75">
      <c r="E10" s="7"/>
    </row>
    <row r="11" ht="13.5" thickBot="1">
      <c r="E11" s="7"/>
    </row>
    <row r="12" spans="1:5" ht="12.75">
      <c r="A12" s="19" t="s">
        <v>16</v>
      </c>
      <c r="B12" s="20" t="s">
        <v>18</v>
      </c>
      <c r="C12" s="20" t="s">
        <v>19</v>
      </c>
      <c r="D12" s="21" t="s">
        <v>21</v>
      </c>
      <c r="E12" s="22" t="s">
        <v>6</v>
      </c>
    </row>
    <row r="13" spans="1:5" ht="12.75">
      <c r="A13" s="23"/>
      <c r="B13" s="24"/>
      <c r="C13" s="24"/>
      <c r="D13" s="25"/>
      <c r="E13" s="26"/>
    </row>
    <row r="14" spans="1:5" ht="12.75">
      <c r="A14" s="27" t="s">
        <v>3</v>
      </c>
      <c r="B14" s="28">
        <f>IF($B$5&gt;29,NORMSINV($B$4/2),-TINV($B$4,$B$5-1))</f>
        <v>-2.100922040241038</v>
      </c>
      <c r="C14" s="28">
        <f>IF($B$5&gt;29,NORMSINV(1-$B$4/2),TINV($B$4,$B$5-1))</f>
        <v>2.100922040241038</v>
      </c>
      <c r="D14" s="28">
        <f>IF(B5&lt;30,TDIST(ABS(B9),B5-1,2),2*(1-NORMSDIST(ABS(B9))))</f>
        <v>7.582396833507692E-08</v>
      </c>
      <c r="E14" s="29" t="str">
        <f>IF(D14&lt;$B$4,"Reject the null hypothesis","Do not reject the null hypothesis")</f>
        <v>Reject the null hypothesis</v>
      </c>
    </row>
    <row r="15" spans="1:8" ht="12.75">
      <c r="A15" s="58" t="str">
        <f>"HA:  m &lt;&gt; "&amp;B3</f>
        <v>HA:  m &lt;&gt; 3</v>
      </c>
      <c r="B15" s="24"/>
      <c r="C15" s="24"/>
      <c r="D15" s="30"/>
      <c r="E15" s="31"/>
      <c r="H15" s="2" t="s">
        <v>55</v>
      </c>
    </row>
    <row r="16" spans="1:8" ht="12.75">
      <c r="A16" s="32"/>
      <c r="B16" s="24"/>
      <c r="C16" s="24"/>
      <c r="D16" s="30"/>
      <c r="E16" s="31"/>
      <c r="H16" s="2" t="s">
        <v>56</v>
      </c>
    </row>
    <row r="17" spans="1:8" ht="12.75">
      <c r="A17" s="27" t="s">
        <v>5</v>
      </c>
      <c r="B17" s="28" t="s">
        <v>20</v>
      </c>
      <c r="C17" s="28">
        <f>IF($B$5&gt;29,NORMSINV(1-$B$4),TINV(2*$B$4,$B$5-1))</f>
        <v>1.7340636066175394</v>
      </c>
      <c r="D17" s="28">
        <f>IF(B5&lt;30,IF(B9&lt;0,1-TDIST(ABS(B9),B5-1,1),TDIST(ABS(B9),B5-1,1)),1-NORMSDIST(B9))</f>
        <v>0.9999999620880158</v>
      </c>
      <c r="E17" s="29" t="str">
        <f>IF(D17&lt;$B$4,"Reject the null hypothesis","Do not reject the null hypothesis")</f>
        <v>Do not reject the null hypothesis</v>
      </c>
      <c r="H17" s="2" t="s">
        <v>57</v>
      </c>
    </row>
    <row r="18" spans="1:8" ht="12.75">
      <c r="A18" s="58" t="str">
        <f>"HA:  m &gt; "&amp;B3</f>
        <v>HA:  m &gt; 3</v>
      </c>
      <c r="B18" s="24"/>
      <c r="C18" s="24"/>
      <c r="D18" s="30"/>
      <c r="E18" s="31"/>
      <c r="H18" s="2" t="s">
        <v>58</v>
      </c>
    </row>
    <row r="19" spans="1:5" ht="12.75">
      <c r="A19" s="32"/>
      <c r="B19" s="24"/>
      <c r="C19" s="24"/>
      <c r="D19" s="30"/>
      <c r="E19" s="31"/>
    </row>
    <row r="20" spans="1:5" ht="12.75">
      <c r="A20" s="27" t="s">
        <v>4</v>
      </c>
      <c r="B20" s="28">
        <f>IF($B$5&gt;29,NORMSINV($B$4),-TINV(2*$B$4,$B$5-1))</f>
        <v>-1.7340636066175394</v>
      </c>
      <c r="C20" s="28" t="s">
        <v>20</v>
      </c>
      <c r="D20" s="28">
        <f>IF(B5&lt;30,IF(B9&lt;0,TDIST(ABS(B9),B5-1,1),1-TDIST(ABS(B9),B5-1,1)),NORMSDIST(B9))</f>
        <v>3.791198416753846E-08</v>
      </c>
      <c r="E20" s="29" t="str">
        <f>IF(D20&lt;$B$4,"Reject the null hypothesis","Do not reject the null hypothesis")</f>
        <v>Reject the null hypothesis</v>
      </c>
    </row>
    <row r="21" spans="1:5" ht="13.5" thickBot="1">
      <c r="A21" s="59" t="str">
        <f>"HA:  m &lt; "&amp;B3</f>
        <v>HA:  m &lt; 3</v>
      </c>
      <c r="B21" s="33"/>
      <c r="C21" s="33"/>
      <c r="D21" s="38"/>
      <c r="E21" s="39"/>
    </row>
    <row r="23" spans="1:5" ht="12.75">
      <c r="A23" s="63" t="s">
        <v>52</v>
      </c>
      <c r="B23" s="63"/>
      <c r="C23" s="63"/>
      <c r="D23" s="63"/>
      <c r="E23" s="63"/>
    </row>
    <row r="24" spans="1:5" ht="12.75">
      <c r="A24" s="64" t="s">
        <v>53</v>
      </c>
      <c r="B24" s="64"/>
      <c r="C24" s="64"/>
      <c r="D24" s="64"/>
      <c r="E24" s="64"/>
    </row>
    <row r="25" spans="1:5" ht="12.75">
      <c r="A25" s="65" t="s">
        <v>50</v>
      </c>
      <c r="B25" s="65"/>
      <c r="C25" s="65"/>
      <c r="D25" s="65"/>
      <c r="E25" s="65"/>
    </row>
    <row r="29" ht="12.75">
      <c r="A29" s="2" t="s">
        <v>54</v>
      </c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3:E23"/>
    <mergeCell ref="A24:E24"/>
    <mergeCell ref="A25:E25"/>
  </mergeCells>
  <dataValidations count="2">
    <dataValidation type="decimal" allowBlank="1" showInputMessage="1" showErrorMessage="1" sqref="B4">
      <formula1>0</formula1>
      <formula2>1</formula2>
    </dataValidation>
    <dataValidation type="whole" operator="greaterThan" allowBlank="1" showInputMessage="1" showErrorMessage="1" sqref="B5">
      <formula1>0</formula1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5.7109375" style="2" customWidth="1"/>
    <col min="2" max="2" width="18.7109375" style="2" customWidth="1"/>
    <col min="3" max="3" width="19.421875" style="2" customWidth="1"/>
    <col min="4" max="4" width="11.28125" style="2" customWidth="1"/>
    <col min="5" max="5" width="30.8515625" style="2" bestFit="1" customWidth="1"/>
    <col min="6" max="16384" width="9.140625" style="2" customWidth="1"/>
  </cols>
  <sheetData>
    <row r="1" spans="1:4" ht="20.25">
      <c r="A1" s="9" t="s">
        <v>17</v>
      </c>
      <c r="B1" s="10"/>
      <c r="C1" s="11"/>
      <c r="D1" s="11"/>
    </row>
    <row r="2" ht="12.75"/>
    <row r="3" spans="1:2" ht="12.75">
      <c r="A3" s="12" t="s">
        <v>11</v>
      </c>
      <c r="B3" s="3">
        <v>0.58</v>
      </c>
    </row>
    <row r="4" spans="1:2" ht="12.75">
      <c r="A4" s="12" t="s">
        <v>0</v>
      </c>
      <c r="B4" s="3">
        <v>0.05</v>
      </c>
    </row>
    <row r="5" spans="1:6" ht="12.75">
      <c r="A5" s="13" t="s">
        <v>8</v>
      </c>
      <c r="B5" s="5">
        <v>10</v>
      </c>
      <c r="F5" s="7"/>
    </row>
    <row r="6" spans="1:2" ht="12.75">
      <c r="A6" s="14" t="s">
        <v>1</v>
      </c>
      <c r="B6" s="8">
        <v>19</v>
      </c>
    </row>
    <row r="7" ht="12.75"/>
    <row r="8" spans="1:5" ht="12.75">
      <c r="A8" s="15" t="s">
        <v>9</v>
      </c>
      <c r="B8" s="16">
        <f>B5/B6</f>
        <v>0.5263157894736842</v>
      </c>
      <c r="C8" s="15" t="s">
        <v>10</v>
      </c>
      <c r="D8" s="15"/>
      <c r="E8" s="11"/>
    </row>
    <row r="9" ht="12.75"/>
    <row r="10" spans="1:2" ht="12.75">
      <c r="A10" s="17" t="s">
        <v>12</v>
      </c>
      <c r="B10" s="18">
        <f>(B8-B3)/(SQRT(B3*(1-B3)/B6))</f>
        <v>-0.4741161283789098</v>
      </c>
    </row>
    <row r="11" ht="12.75"/>
    <row r="12" ht="13.5" thickBot="1"/>
    <row r="13" spans="1:5" ht="12.75">
      <c r="A13" s="19" t="s">
        <v>16</v>
      </c>
      <c r="B13" s="20" t="s">
        <v>18</v>
      </c>
      <c r="C13" s="20" t="s">
        <v>19</v>
      </c>
      <c r="D13" s="21" t="s">
        <v>21</v>
      </c>
      <c r="E13" s="22" t="s">
        <v>6</v>
      </c>
    </row>
    <row r="14" spans="1:5" ht="12.75">
      <c r="A14" s="23"/>
      <c r="B14" s="24"/>
      <c r="C14" s="24"/>
      <c r="D14" s="25"/>
      <c r="E14" s="26"/>
    </row>
    <row r="15" spans="1:5" ht="12.75">
      <c r="A15" s="27" t="s">
        <v>3</v>
      </c>
      <c r="B15" s="28">
        <f>NORMSINV($B$4/2)</f>
        <v>-1.9599639845400538</v>
      </c>
      <c r="C15" s="28">
        <f>NORMSINV(1-$B$4/2)</f>
        <v>1.9599639845400536</v>
      </c>
      <c r="D15" s="28">
        <f>2*(1-NORMSDIST(ABS(B10)))</f>
        <v>0.6354170980044243</v>
      </c>
      <c r="E15" s="29" t="str">
        <f>IF(D15&lt;$B$4,"Reject the null hypothesis","Do not reject the null hypothesis")</f>
        <v>Do not reject the null hypothesis</v>
      </c>
    </row>
    <row r="16" spans="1:5" ht="12.75">
      <c r="A16" s="60" t="str">
        <f>"HA:  P &lt;&gt; "&amp;B3</f>
        <v>HA:  P &lt;&gt; 0.58</v>
      </c>
      <c r="B16" s="24"/>
      <c r="C16" s="24"/>
      <c r="D16" s="30"/>
      <c r="E16" s="31"/>
    </row>
    <row r="17" spans="1:8" ht="12.75">
      <c r="A17" s="32"/>
      <c r="B17" s="24"/>
      <c r="C17" s="24"/>
      <c r="D17" s="30"/>
      <c r="E17" s="31"/>
      <c r="H17" s="7" t="s">
        <v>59</v>
      </c>
    </row>
    <row r="18" spans="1:8" ht="12.75">
      <c r="A18" s="27" t="s">
        <v>5</v>
      </c>
      <c r="B18" s="28" t="s">
        <v>20</v>
      </c>
      <c r="C18" s="28">
        <f>NORMSINV(1-$B$4)</f>
        <v>1.6448536269514715</v>
      </c>
      <c r="D18" s="28">
        <f>1-NORMSDIST(B10)</f>
        <v>0.6822914509977879</v>
      </c>
      <c r="E18" s="29" t="str">
        <f>IF(D18&lt;$B$4,"Reject the null hypothesis","Do not reject the null hypothesis")</f>
        <v>Do not reject the null hypothesis</v>
      </c>
      <c r="H18" s="7" t="s">
        <v>60</v>
      </c>
    </row>
    <row r="19" spans="1:5" ht="12.75">
      <c r="A19" s="60" t="str">
        <f>"HA:  P &gt; "&amp;B3</f>
        <v>HA:  P &gt; 0.58</v>
      </c>
      <c r="B19" s="24"/>
      <c r="C19" s="24"/>
      <c r="D19" s="30"/>
      <c r="E19" s="31"/>
    </row>
    <row r="20" spans="1:5" ht="12.75">
      <c r="A20" s="32"/>
      <c r="B20" s="24"/>
      <c r="C20" s="24"/>
      <c r="D20" s="30"/>
      <c r="E20" s="31"/>
    </row>
    <row r="21" spans="1:5" ht="12.75">
      <c r="A21" s="27" t="s">
        <v>4</v>
      </c>
      <c r="B21" s="28">
        <f>NORMSINV($B$4)</f>
        <v>-1.6448536269514726</v>
      </c>
      <c r="C21" s="28" t="s">
        <v>20</v>
      </c>
      <c r="D21" s="28">
        <f>NORMSDIST(B10)</f>
        <v>0.3177085490022121</v>
      </c>
      <c r="E21" s="29" t="str">
        <f>IF(D21&lt;$B$4,"Reject the null hypothesis","Do not reject the null hypothesis")</f>
        <v>Do not reject the null hypothesis</v>
      </c>
    </row>
    <row r="22" spans="1:5" ht="13.5" thickBot="1">
      <c r="A22" s="61" t="str">
        <f>"HA:  P &lt; "&amp;B3</f>
        <v>HA:  P &lt; 0.58</v>
      </c>
      <c r="B22" s="33"/>
      <c r="C22" s="33"/>
      <c r="D22" s="33"/>
      <c r="E22" s="34"/>
    </row>
    <row r="24" spans="1:5" ht="12.75">
      <c r="A24" s="63" t="s">
        <v>52</v>
      </c>
      <c r="B24" s="63"/>
      <c r="C24" s="63"/>
      <c r="D24" s="63"/>
      <c r="E24" s="63"/>
    </row>
    <row r="25" spans="1:5" ht="12.75">
      <c r="A25" s="64" t="s">
        <v>53</v>
      </c>
      <c r="B25" s="64"/>
      <c r="C25" s="64"/>
      <c r="D25" s="64"/>
      <c r="E25" s="64"/>
    </row>
    <row r="26" spans="1:5" ht="12.75">
      <c r="A26" s="65" t="s">
        <v>50</v>
      </c>
      <c r="B26" s="65"/>
      <c r="C26" s="65"/>
      <c r="D26" s="65"/>
      <c r="E26" s="65"/>
    </row>
  </sheetData>
  <sheetProtection password="87CD" sheet="1" formatCells="0" formatColumns="0" formatRows="0" insertColumns="0" insertRows="0" insertHyperlinks="0" deleteColumns="0" deleteRows="0" sort="0" autoFilter="0" pivotTables="0"/>
  <mergeCells count="3">
    <mergeCell ref="A24:E24"/>
    <mergeCell ref="A25:E25"/>
    <mergeCell ref="A26:E26"/>
  </mergeCells>
  <dataValidations count="2">
    <dataValidation type="decimal" allowBlank="1" showInputMessage="1" showErrorMessage="1" sqref="B3:B4">
      <formula1>0</formula1>
      <formula2>1</formula2>
    </dataValidation>
    <dataValidation type="whole" operator="greaterThan" allowBlank="1" showInputMessage="1" showErrorMessage="1" sqref="B5:B6">
      <formula1>0</formula1>
    </dataValidation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Mirabella</dc:creator>
  <cp:keywords/>
  <dc:description/>
  <cp:lastModifiedBy>Abdullahi Ali</cp:lastModifiedBy>
  <cp:lastPrinted>2003-12-27T06:26:32Z</cp:lastPrinted>
  <dcterms:created xsi:type="dcterms:W3CDTF">2000-10-14T20:22:00Z</dcterms:created>
  <dcterms:modified xsi:type="dcterms:W3CDTF">2014-06-04T17:27:09Z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