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1475" windowHeight="5925" activeTab="1"/>
  </bookViews>
  <sheets>
    <sheet name="Question1" sheetId="1" r:id="rId1"/>
    <sheet name="Question 2" sheetId="2" r:id="rId2"/>
    <sheet name="Sheet3" sheetId="3" r:id="rId3"/>
  </sheets>
  <calcPr calcId="125725"/>
</workbook>
</file>

<file path=xl/calcChain.xml><?xml version="1.0" encoding="utf-8"?>
<calcChain xmlns="http://schemas.openxmlformats.org/spreadsheetml/2006/main">
  <c r="G7" i="2"/>
  <c r="F7"/>
  <c r="E7"/>
  <c r="D7"/>
  <c r="H29" i="1"/>
  <c r="H30" s="1"/>
  <c r="C28"/>
  <c r="C31" s="1"/>
  <c r="H20"/>
  <c r="H27" s="1"/>
  <c r="G20"/>
  <c r="G27" s="1"/>
  <c r="F20"/>
  <c r="F27" s="1"/>
  <c r="E20"/>
  <c r="E27" s="1"/>
  <c r="D20"/>
  <c r="D27" s="1"/>
  <c r="H19"/>
  <c r="G19"/>
  <c r="F19"/>
  <c r="E19"/>
  <c r="D19"/>
  <c r="D17"/>
  <c r="E17" s="1"/>
  <c r="F17" s="1"/>
  <c r="G17" s="1"/>
  <c r="H17" s="1"/>
  <c r="D16"/>
  <c r="D18" s="1"/>
  <c r="D21" s="1"/>
  <c r="D22" l="1"/>
  <c r="D23" s="1"/>
  <c r="D26" s="1"/>
  <c r="D31" s="1"/>
  <c r="E16"/>
  <c r="E18" l="1"/>
  <c r="E21" s="1"/>
  <c r="F16"/>
  <c r="F18" l="1"/>
  <c r="F21" s="1"/>
  <c r="G16"/>
  <c r="E22"/>
  <c r="E23" s="1"/>
  <c r="E26" s="1"/>
  <c r="E31" s="1"/>
  <c r="G18" l="1"/>
  <c r="G21" s="1"/>
  <c r="H16"/>
  <c r="H18" s="1"/>
  <c r="H21" s="1"/>
  <c r="F22"/>
  <c r="F23" s="1"/>
  <c r="F26" s="1"/>
  <c r="F31" s="1"/>
  <c r="H22" l="1"/>
  <c r="H23" s="1"/>
  <c r="H26" s="1"/>
  <c r="H31" s="1"/>
  <c r="G22"/>
  <c r="G23" s="1"/>
  <c r="G26" s="1"/>
  <c r="G31" s="1"/>
  <c r="C34" l="1"/>
</calcChain>
</file>

<file path=xl/sharedStrings.xml><?xml version="1.0" encoding="utf-8"?>
<sst xmlns="http://schemas.openxmlformats.org/spreadsheetml/2006/main" count="67" uniqueCount="58">
  <si>
    <t>Question 8</t>
  </si>
  <si>
    <t xml:space="preserve">Maryland Technical  Acumen (MTA) is considering a new product line which will require an investment in production equipment and facilities in the current year.   </t>
  </si>
  <si>
    <t xml:space="preserve">Below is an Income and cash flow statements that management has approved.  (If there are errors or oversights, that is their problem, not yours).  </t>
  </si>
  <si>
    <t>a</t>
  </si>
  <si>
    <t>Determine the how the present worth would be affected by prices of $47, $49, $51 and $53 with a quantity sold of 55,000.    Briefly state how you determined this.</t>
  </si>
  <si>
    <t>b</t>
  </si>
  <si>
    <t>Determine the quantity that would need to be sold to attain the MARR (PW = 0) for prices of $47, $49, and $51.  Briefly state how you determined this.</t>
  </si>
  <si>
    <t>Price each</t>
  </si>
  <si>
    <t>Fixed COGS</t>
  </si>
  <si>
    <t>Quantity</t>
  </si>
  <si>
    <t>Variable COGS</t>
  </si>
  <si>
    <t>Income tax rate</t>
  </si>
  <si>
    <t>G.S.&amp; A.</t>
  </si>
  <si>
    <t>annual</t>
  </si>
  <si>
    <t>Capital Gains Tax rate</t>
  </si>
  <si>
    <t>Depreciation MACRS</t>
  </si>
  <si>
    <t>Working capital</t>
  </si>
  <si>
    <t>no change</t>
  </si>
  <si>
    <t>salvage</t>
  </si>
  <si>
    <t>in year 5</t>
  </si>
  <si>
    <t>MARR</t>
  </si>
  <si>
    <t>Investment</t>
  </si>
  <si>
    <t>Income Statement</t>
  </si>
  <si>
    <t xml:space="preserve">Sales revenue </t>
  </si>
  <si>
    <t xml:space="preserve">Cost of goods sold </t>
  </si>
  <si>
    <t>Gross Margin</t>
  </si>
  <si>
    <t>General, Sales and Admin.</t>
  </si>
  <si>
    <t xml:space="preserve">Depreciation </t>
  </si>
  <si>
    <t>EBIT</t>
  </si>
  <si>
    <t xml:space="preserve">Income tax </t>
  </si>
  <si>
    <t xml:space="preserve">Net income </t>
  </si>
  <si>
    <t>Cash Flow Statement</t>
  </si>
  <si>
    <t>Net Income</t>
  </si>
  <si>
    <t xml:space="preserve">Add depreciation </t>
  </si>
  <si>
    <t xml:space="preserve">  </t>
  </si>
  <si>
    <t>Salvage</t>
  </si>
  <si>
    <t>Tax on gain</t>
  </si>
  <si>
    <t xml:space="preserve">Cash flow </t>
  </si>
  <si>
    <t>Present Worth =</t>
  </si>
  <si>
    <t>Solution</t>
  </si>
  <si>
    <t xml:space="preserve">Determine the how the present worth would be affected by prices of $47, $49, $51 and $53 with a quantity sold of 55,000.    </t>
  </si>
  <si>
    <t>PW</t>
  </si>
  <si>
    <t xml:space="preserve">Determine the quantity that would need to be sold to attain the MARR (PW = 0) for prices of $47, $49, and $51. </t>
  </si>
  <si>
    <t>Question 5</t>
  </si>
  <si>
    <t>Bob, the new Chief Marketing Officer at the XYZ company  has proposed an expansion of the companies marketing efforts.  He claims that an investment of $1,000,000 in marketing research this year, and following this with an increase in marketing expenditures of $250,000 a year will increase sales by 10% each year over the sales forecasted without the marketing program.  The sales forecasts and costs are shown below.  The market research study is not depreciable but should be considered as an investment in year 0.</t>
  </si>
  <si>
    <t xml:space="preserve"> Should Bob's plan be approved using the PW and IRR criteria using a 4-year analysis. </t>
  </si>
  <si>
    <t>Year</t>
  </si>
  <si>
    <t>Revenue without Marketing program</t>
  </si>
  <si>
    <t xml:space="preserve">Proposal increase in revenue </t>
  </si>
  <si>
    <t>Revenue with Marketing program</t>
  </si>
  <si>
    <t>COGS percentage of revenues</t>
  </si>
  <si>
    <t xml:space="preserve">S.G.A.  </t>
  </si>
  <si>
    <t>(no change)</t>
  </si>
  <si>
    <t>Market Research</t>
  </si>
  <si>
    <t xml:space="preserve">Annual Marketing Increase </t>
  </si>
  <si>
    <t>Tax</t>
  </si>
  <si>
    <t>Working Capital (all kinds)</t>
  </si>
  <si>
    <t>of revenue</t>
  </si>
</sst>
</file>

<file path=xl/styles.xml><?xml version="1.0" encoding="utf-8"?>
<styleSheet xmlns="http://schemas.openxmlformats.org/spreadsheetml/2006/main">
  <numFmts count="2">
    <numFmt numFmtId="6" formatCode="&quot;$&quot;#,##0_);[Red]\(&quot;$&quot;#,##0\)"/>
    <numFmt numFmtId="8" formatCode="&quot;$&quot;#,##0.00_);[Red]\(&quot;$&quot;#,##0.00\)"/>
  </numFmts>
  <fonts count="10">
    <font>
      <sz val="11"/>
      <color theme="1"/>
      <name val="Calibri"/>
      <family val="2"/>
      <scheme val="minor"/>
    </font>
    <font>
      <sz val="11"/>
      <color theme="1"/>
      <name val="Calibri"/>
      <family val="2"/>
      <scheme val="minor"/>
    </font>
    <font>
      <b/>
      <sz val="11"/>
      <color theme="1"/>
      <name val="Calibri"/>
      <family val="2"/>
      <scheme val="minor"/>
    </font>
    <font>
      <b/>
      <sz val="11"/>
      <color indexed="8"/>
      <name val="Calibri"/>
      <family val="2"/>
      <scheme val="minor"/>
    </font>
    <font>
      <sz val="11"/>
      <name val="Calibri"/>
      <family val="2"/>
      <scheme val="minor"/>
    </font>
    <font>
      <b/>
      <sz val="11"/>
      <name val="Calibri"/>
      <family val="2"/>
      <scheme val="minor"/>
    </font>
    <font>
      <sz val="11"/>
      <color indexed="12"/>
      <name val="Calibri"/>
      <family val="2"/>
      <scheme val="minor"/>
    </font>
    <font>
      <sz val="10"/>
      <name val="Times New Roman"/>
      <family val="1"/>
    </font>
    <font>
      <b/>
      <sz val="11"/>
      <color indexed="8"/>
      <name val="Calibri"/>
      <family val="2"/>
    </font>
    <font>
      <sz val="12"/>
      <color indexed="8"/>
      <name val="Times New Roman"/>
      <family val="1"/>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double">
        <color indexed="64"/>
      </top>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0" fontId="3" fillId="0" borderId="0" xfId="0" applyFont="1"/>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Font="1" applyAlignment="1">
      <alignment horizontal="center" vertical="center"/>
    </xf>
    <xf numFmtId="6" fontId="0" fillId="0" borderId="0" xfId="0" applyNumberFormat="1" applyFont="1" applyAlignment="1">
      <alignment horizontal="center" vertical="center" wrapText="1"/>
    </xf>
    <xf numFmtId="6" fontId="0" fillId="0" borderId="0" xfId="0" applyNumberFormat="1" applyAlignment="1">
      <alignment horizontal="center" vertical="center" wrapText="1"/>
    </xf>
    <xf numFmtId="38" fontId="4" fillId="0" borderId="0" xfId="0" applyNumberFormat="1" applyFont="1" applyFill="1" applyBorder="1" applyAlignment="1">
      <alignment horizontal="center" wrapText="1"/>
    </xf>
    <xf numFmtId="8" fontId="0" fillId="0" borderId="0" xfId="0" applyNumberFormat="1" applyAlignment="1">
      <alignment horizontal="center" vertical="center" wrapText="1"/>
    </xf>
    <xf numFmtId="9" fontId="0" fillId="0" borderId="0" xfId="0" applyNumberFormat="1" applyFont="1" applyAlignment="1">
      <alignment horizontal="center" vertical="center" wrapText="1"/>
    </xf>
    <xf numFmtId="0" fontId="0" fillId="0" borderId="0" xfId="0" applyFont="1" applyAlignment="1">
      <alignment horizontal="center" vertical="center" wrapText="1"/>
    </xf>
    <xf numFmtId="10" fontId="0" fillId="0" borderId="0" xfId="0" applyNumberFormat="1" applyBorder="1" applyAlignment="1">
      <alignment horizontal="center"/>
    </xf>
    <xf numFmtId="0" fontId="0" fillId="0" borderId="0" xfId="0" applyAlignment="1">
      <alignment horizontal="center" vertical="center" wrapText="1"/>
    </xf>
    <xf numFmtId="6" fontId="5" fillId="0" borderId="0" xfId="0" applyNumberFormat="1" applyFont="1" applyFill="1" applyBorder="1" applyAlignment="1">
      <alignment horizontal="left" wrapText="1"/>
    </xf>
    <xf numFmtId="0" fontId="6" fillId="0" borderId="0" xfId="0" applyFont="1" applyFill="1" applyBorder="1" applyAlignment="1">
      <alignment horizontal="center" wrapText="1"/>
    </xf>
    <xf numFmtId="0" fontId="6" fillId="0" borderId="0" xfId="0" applyFont="1" applyFill="1" applyBorder="1" applyAlignment="1">
      <alignment horizontal="center"/>
    </xf>
    <xf numFmtId="38" fontId="7" fillId="0" borderId="0" xfId="0" applyNumberFormat="1" applyFont="1" applyFill="1" applyBorder="1" applyAlignment="1">
      <alignment horizontal="center" wrapText="1"/>
    </xf>
    <xf numFmtId="0" fontId="4" fillId="0" borderId="0" xfId="0" applyFont="1" applyFill="1" applyBorder="1" applyAlignment="1">
      <alignment wrapText="1"/>
    </xf>
    <xf numFmtId="38" fontId="4" fillId="0" borderId="0" xfId="0" applyNumberFormat="1" applyFont="1" applyBorder="1" applyAlignment="1">
      <alignment horizontal="left" wrapText="1"/>
    </xf>
    <xf numFmtId="6" fontId="4" fillId="0" borderId="0" xfId="0" applyNumberFormat="1" applyFont="1" applyFill="1" applyBorder="1" applyAlignment="1">
      <alignment horizontal="center" wrapText="1"/>
    </xf>
    <xf numFmtId="10" fontId="4" fillId="0" borderId="0" xfId="1" applyNumberFormat="1" applyFont="1" applyBorder="1" applyAlignment="1">
      <alignment horizontal="left" wrapText="1"/>
    </xf>
    <xf numFmtId="9" fontId="4" fillId="0" borderId="0" xfId="1" applyFont="1" applyFill="1" applyBorder="1" applyAlignment="1">
      <alignment horizontal="center" wrapText="1"/>
    </xf>
    <xf numFmtId="6" fontId="4" fillId="0" borderId="2" xfId="0" applyNumberFormat="1" applyFont="1" applyFill="1" applyBorder="1" applyAlignment="1">
      <alignment horizontal="center" wrapText="1"/>
    </xf>
    <xf numFmtId="0" fontId="0" fillId="0" borderId="0" xfId="0" applyAlignment="1">
      <alignment horizontal="center"/>
    </xf>
    <xf numFmtId="6" fontId="4" fillId="0" borderId="3" xfId="0" applyNumberFormat="1" applyFont="1" applyFill="1" applyBorder="1" applyAlignment="1">
      <alignment horizontal="center" wrapText="1"/>
    </xf>
    <xf numFmtId="0" fontId="0" fillId="0" borderId="0" xfId="0" applyFont="1" applyBorder="1"/>
    <xf numFmtId="0" fontId="5" fillId="0" borderId="0" xfId="0" applyFont="1" applyFill="1" applyBorder="1" applyAlignment="1">
      <alignment wrapText="1"/>
    </xf>
    <xf numFmtId="0" fontId="4" fillId="0" borderId="0" xfId="0" applyFont="1" applyBorder="1" applyAlignment="1">
      <alignment wrapText="1"/>
    </xf>
    <xf numFmtId="0" fontId="4" fillId="0" borderId="0" xfId="0" applyFont="1" applyBorder="1" applyAlignment="1">
      <alignment horizontal="center" wrapText="1"/>
    </xf>
    <xf numFmtId="0" fontId="4" fillId="0" borderId="0" xfId="0" applyFont="1" applyFill="1" applyBorder="1" applyAlignment="1">
      <alignment horizontal="center" wrapText="1"/>
    </xf>
    <xf numFmtId="10" fontId="1" fillId="0" borderId="0" xfId="1" applyNumberFormat="1" applyFont="1" applyAlignment="1">
      <alignment horizontal="center"/>
    </xf>
    <xf numFmtId="10" fontId="4" fillId="0" borderId="0" xfId="0" applyNumberFormat="1" applyFont="1" applyFill="1" applyBorder="1" applyAlignment="1">
      <alignment horizontal="center" wrapText="1"/>
    </xf>
    <xf numFmtId="0" fontId="2" fillId="0" borderId="0" xfId="0" applyFont="1"/>
    <xf numFmtId="0" fontId="0" fillId="0" borderId="0" xfId="0" applyAlignment="1">
      <alignment vertical="center"/>
    </xf>
    <xf numFmtId="0" fontId="0" fillId="2" borderId="0" xfId="0" applyFill="1" applyAlignment="1">
      <alignment horizontal="right" vertical="center" wrapText="1"/>
    </xf>
    <xf numFmtId="6" fontId="4" fillId="2" borderId="0" xfId="0" applyNumberFormat="1" applyFont="1" applyFill="1" applyBorder="1" applyAlignment="1">
      <alignment horizontal="center" wrapText="1"/>
    </xf>
    <xf numFmtId="0" fontId="0" fillId="2" borderId="0" xfId="0" applyFill="1"/>
    <xf numFmtId="38" fontId="4" fillId="2" borderId="0" xfId="0" applyNumberFormat="1" applyFont="1" applyFill="1" applyBorder="1" applyAlignment="1">
      <alignment horizontal="center" wrapText="1"/>
    </xf>
    <xf numFmtId="0" fontId="8" fillId="0" borderId="0" xfId="0" applyFont="1"/>
    <xf numFmtId="0" fontId="0" fillId="0" borderId="0" xfId="0" applyAlignment="1">
      <alignment wrapText="1"/>
    </xf>
    <xf numFmtId="0" fontId="0" fillId="0" borderId="1" xfId="0" applyBorder="1" applyAlignment="1">
      <alignment horizontal="center"/>
    </xf>
    <xf numFmtId="0" fontId="9" fillId="0" borderId="0" xfId="0" applyFont="1" applyAlignment="1">
      <alignment vertical="top" wrapText="1"/>
    </xf>
    <xf numFmtId="8" fontId="0" fillId="0" borderId="0" xfId="0" applyNumberFormat="1"/>
    <xf numFmtId="0" fontId="0" fillId="0" borderId="0" xfId="0" applyAlignment="1">
      <alignment horizontal="right" wrapText="1"/>
    </xf>
    <xf numFmtId="6" fontId="0" fillId="0" borderId="0" xfId="0" applyNumberFormat="1" applyBorder="1" applyAlignment="1">
      <alignment horizontal="center"/>
    </xf>
    <xf numFmtId="9" fontId="0" fillId="0" borderId="0" xfId="0" applyNumberFormat="1" applyAlignment="1">
      <alignment horizontal="center"/>
    </xf>
    <xf numFmtId="6" fontId="0" fillId="0" borderId="0" xfId="0" applyNumberFormat="1" applyAlignment="1">
      <alignment horizont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Q43"/>
  <sheetViews>
    <sheetView workbookViewId="0">
      <selection activeCell="A38" sqref="A38"/>
    </sheetView>
  </sheetViews>
  <sheetFormatPr defaultRowHeight="15"/>
  <cols>
    <col min="1" max="1" width="4" customWidth="1"/>
    <col min="2" max="2" width="24.42578125" customWidth="1"/>
    <col min="3" max="3" width="13.28515625" customWidth="1"/>
    <col min="4" max="8" width="14.7109375" customWidth="1"/>
    <col min="9" max="9" width="12" customWidth="1"/>
    <col min="10" max="15" width="10.7109375" customWidth="1"/>
    <col min="257" max="257" width="4" customWidth="1"/>
    <col min="258" max="258" width="24.42578125" customWidth="1"/>
    <col min="259" max="259" width="13.28515625" customWidth="1"/>
    <col min="260" max="264" width="14.7109375" customWidth="1"/>
    <col min="265" max="265" width="12" customWidth="1"/>
    <col min="266" max="271" width="10.7109375" customWidth="1"/>
    <col min="513" max="513" width="4" customWidth="1"/>
    <col min="514" max="514" width="24.42578125" customWidth="1"/>
    <col min="515" max="515" width="13.28515625" customWidth="1"/>
    <col min="516" max="520" width="14.7109375" customWidth="1"/>
    <col min="521" max="521" width="12" customWidth="1"/>
    <col min="522" max="527" width="10.7109375" customWidth="1"/>
    <col min="769" max="769" width="4" customWidth="1"/>
    <col min="770" max="770" width="24.42578125" customWidth="1"/>
    <col min="771" max="771" width="13.28515625" customWidth="1"/>
    <col min="772" max="776" width="14.7109375" customWidth="1"/>
    <col min="777" max="777" width="12" customWidth="1"/>
    <col min="778" max="783" width="10.7109375" customWidth="1"/>
    <col min="1025" max="1025" width="4" customWidth="1"/>
    <col min="1026" max="1026" width="24.42578125" customWidth="1"/>
    <col min="1027" max="1027" width="13.28515625" customWidth="1"/>
    <col min="1028" max="1032" width="14.7109375" customWidth="1"/>
    <col min="1033" max="1033" width="12" customWidth="1"/>
    <col min="1034" max="1039" width="10.7109375" customWidth="1"/>
    <col min="1281" max="1281" width="4" customWidth="1"/>
    <col min="1282" max="1282" width="24.42578125" customWidth="1"/>
    <col min="1283" max="1283" width="13.28515625" customWidth="1"/>
    <col min="1284" max="1288" width="14.7109375" customWidth="1"/>
    <col min="1289" max="1289" width="12" customWidth="1"/>
    <col min="1290" max="1295" width="10.7109375" customWidth="1"/>
    <col min="1537" max="1537" width="4" customWidth="1"/>
    <col min="1538" max="1538" width="24.42578125" customWidth="1"/>
    <col min="1539" max="1539" width="13.28515625" customWidth="1"/>
    <col min="1540" max="1544" width="14.7109375" customWidth="1"/>
    <col min="1545" max="1545" width="12" customWidth="1"/>
    <col min="1546" max="1551" width="10.7109375" customWidth="1"/>
    <col min="1793" max="1793" width="4" customWidth="1"/>
    <col min="1794" max="1794" width="24.42578125" customWidth="1"/>
    <col min="1795" max="1795" width="13.28515625" customWidth="1"/>
    <col min="1796" max="1800" width="14.7109375" customWidth="1"/>
    <col min="1801" max="1801" width="12" customWidth="1"/>
    <col min="1802" max="1807" width="10.7109375" customWidth="1"/>
    <col min="2049" max="2049" width="4" customWidth="1"/>
    <col min="2050" max="2050" width="24.42578125" customWidth="1"/>
    <col min="2051" max="2051" width="13.28515625" customWidth="1"/>
    <col min="2052" max="2056" width="14.7109375" customWidth="1"/>
    <col min="2057" max="2057" width="12" customWidth="1"/>
    <col min="2058" max="2063" width="10.7109375" customWidth="1"/>
    <col min="2305" max="2305" width="4" customWidth="1"/>
    <col min="2306" max="2306" width="24.42578125" customWidth="1"/>
    <col min="2307" max="2307" width="13.28515625" customWidth="1"/>
    <col min="2308" max="2312" width="14.7109375" customWidth="1"/>
    <col min="2313" max="2313" width="12" customWidth="1"/>
    <col min="2314" max="2319" width="10.7109375" customWidth="1"/>
    <col min="2561" max="2561" width="4" customWidth="1"/>
    <col min="2562" max="2562" width="24.42578125" customWidth="1"/>
    <col min="2563" max="2563" width="13.28515625" customWidth="1"/>
    <col min="2564" max="2568" width="14.7109375" customWidth="1"/>
    <col min="2569" max="2569" width="12" customWidth="1"/>
    <col min="2570" max="2575" width="10.7109375" customWidth="1"/>
    <col min="2817" max="2817" width="4" customWidth="1"/>
    <col min="2818" max="2818" width="24.42578125" customWidth="1"/>
    <col min="2819" max="2819" width="13.28515625" customWidth="1"/>
    <col min="2820" max="2824" width="14.7109375" customWidth="1"/>
    <col min="2825" max="2825" width="12" customWidth="1"/>
    <col min="2826" max="2831" width="10.7109375" customWidth="1"/>
    <col min="3073" max="3073" width="4" customWidth="1"/>
    <col min="3074" max="3074" width="24.42578125" customWidth="1"/>
    <col min="3075" max="3075" width="13.28515625" customWidth="1"/>
    <col min="3076" max="3080" width="14.7109375" customWidth="1"/>
    <col min="3081" max="3081" width="12" customWidth="1"/>
    <col min="3082" max="3087" width="10.7109375" customWidth="1"/>
    <col min="3329" max="3329" width="4" customWidth="1"/>
    <col min="3330" max="3330" width="24.42578125" customWidth="1"/>
    <col min="3331" max="3331" width="13.28515625" customWidth="1"/>
    <col min="3332" max="3336" width="14.7109375" customWidth="1"/>
    <col min="3337" max="3337" width="12" customWidth="1"/>
    <col min="3338" max="3343" width="10.7109375" customWidth="1"/>
    <col min="3585" max="3585" width="4" customWidth="1"/>
    <col min="3586" max="3586" width="24.42578125" customWidth="1"/>
    <col min="3587" max="3587" width="13.28515625" customWidth="1"/>
    <col min="3588" max="3592" width="14.7109375" customWidth="1"/>
    <col min="3593" max="3593" width="12" customWidth="1"/>
    <col min="3594" max="3599" width="10.7109375" customWidth="1"/>
    <col min="3841" max="3841" width="4" customWidth="1"/>
    <col min="3842" max="3842" width="24.42578125" customWidth="1"/>
    <col min="3843" max="3843" width="13.28515625" customWidth="1"/>
    <col min="3844" max="3848" width="14.7109375" customWidth="1"/>
    <col min="3849" max="3849" width="12" customWidth="1"/>
    <col min="3850" max="3855" width="10.7109375" customWidth="1"/>
    <col min="4097" max="4097" width="4" customWidth="1"/>
    <col min="4098" max="4098" width="24.42578125" customWidth="1"/>
    <col min="4099" max="4099" width="13.28515625" customWidth="1"/>
    <col min="4100" max="4104" width="14.7109375" customWidth="1"/>
    <col min="4105" max="4105" width="12" customWidth="1"/>
    <col min="4106" max="4111" width="10.7109375" customWidth="1"/>
    <col min="4353" max="4353" width="4" customWidth="1"/>
    <col min="4354" max="4354" width="24.42578125" customWidth="1"/>
    <col min="4355" max="4355" width="13.28515625" customWidth="1"/>
    <col min="4356" max="4360" width="14.7109375" customWidth="1"/>
    <col min="4361" max="4361" width="12" customWidth="1"/>
    <col min="4362" max="4367" width="10.7109375" customWidth="1"/>
    <col min="4609" max="4609" width="4" customWidth="1"/>
    <col min="4610" max="4610" width="24.42578125" customWidth="1"/>
    <col min="4611" max="4611" width="13.28515625" customWidth="1"/>
    <col min="4612" max="4616" width="14.7109375" customWidth="1"/>
    <col min="4617" max="4617" width="12" customWidth="1"/>
    <col min="4618" max="4623" width="10.7109375" customWidth="1"/>
    <col min="4865" max="4865" width="4" customWidth="1"/>
    <col min="4866" max="4866" width="24.42578125" customWidth="1"/>
    <col min="4867" max="4867" width="13.28515625" customWidth="1"/>
    <col min="4868" max="4872" width="14.7109375" customWidth="1"/>
    <col min="4873" max="4873" width="12" customWidth="1"/>
    <col min="4874" max="4879" width="10.7109375" customWidth="1"/>
    <col min="5121" max="5121" width="4" customWidth="1"/>
    <col min="5122" max="5122" width="24.42578125" customWidth="1"/>
    <col min="5123" max="5123" width="13.28515625" customWidth="1"/>
    <col min="5124" max="5128" width="14.7109375" customWidth="1"/>
    <col min="5129" max="5129" width="12" customWidth="1"/>
    <col min="5130" max="5135" width="10.7109375" customWidth="1"/>
    <col min="5377" max="5377" width="4" customWidth="1"/>
    <col min="5378" max="5378" width="24.42578125" customWidth="1"/>
    <col min="5379" max="5379" width="13.28515625" customWidth="1"/>
    <col min="5380" max="5384" width="14.7109375" customWidth="1"/>
    <col min="5385" max="5385" width="12" customWidth="1"/>
    <col min="5386" max="5391" width="10.7109375" customWidth="1"/>
    <col min="5633" max="5633" width="4" customWidth="1"/>
    <col min="5634" max="5634" width="24.42578125" customWidth="1"/>
    <col min="5635" max="5635" width="13.28515625" customWidth="1"/>
    <col min="5636" max="5640" width="14.7109375" customWidth="1"/>
    <col min="5641" max="5641" width="12" customWidth="1"/>
    <col min="5642" max="5647" width="10.7109375" customWidth="1"/>
    <col min="5889" max="5889" width="4" customWidth="1"/>
    <col min="5890" max="5890" width="24.42578125" customWidth="1"/>
    <col min="5891" max="5891" width="13.28515625" customWidth="1"/>
    <col min="5892" max="5896" width="14.7109375" customWidth="1"/>
    <col min="5897" max="5897" width="12" customWidth="1"/>
    <col min="5898" max="5903" width="10.7109375" customWidth="1"/>
    <col min="6145" max="6145" width="4" customWidth="1"/>
    <col min="6146" max="6146" width="24.42578125" customWidth="1"/>
    <col min="6147" max="6147" width="13.28515625" customWidth="1"/>
    <col min="6148" max="6152" width="14.7109375" customWidth="1"/>
    <col min="6153" max="6153" width="12" customWidth="1"/>
    <col min="6154" max="6159" width="10.7109375" customWidth="1"/>
    <col min="6401" max="6401" width="4" customWidth="1"/>
    <col min="6402" max="6402" width="24.42578125" customWidth="1"/>
    <col min="6403" max="6403" width="13.28515625" customWidth="1"/>
    <col min="6404" max="6408" width="14.7109375" customWidth="1"/>
    <col min="6409" max="6409" width="12" customWidth="1"/>
    <col min="6410" max="6415" width="10.7109375" customWidth="1"/>
    <col min="6657" max="6657" width="4" customWidth="1"/>
    <col min="6658" max="6658" width="24.42578125" customWidth="1"/>
    <col min="6659" max="6659" width="13.28515625" customWidth="1"/>
    <col min="6660" max="6664" width="14.7109375" customWidth="1"/>
    <col min="6665" max="6665" width="12" customWidth="1"/>
    <col min="6666" max="6671" width="10.7109375" customWidth="1"/>
    <col min="6913" max="6913" width="4" customWidth="1"/>
    <col min="6914" max="6914" width="24.42578125" customWidth="1"/>
    <col min="6915" max="6915" width="13.28515625" customWidth="1"/>
    <col min="6916" max="6920" width="14.7109375" customWidth="1"/>
    <col min="6921" max="6921" width="12" customWidth="1"/>
    <col min="6922" max="6927" width="10.7109375" customWidth="1"/>
    <col min="7169" max="7169" width="4" customWidth="1"/>
    <col min="7170" max="7170" width="24.42578125" customWidth="1"/>
    <col min="7171" max="7171" width="13.28515625" customWidth="1"/>
    <col min="7172" max="7176" width="14.7109375" customWidth="1"/>
    <col min="7177" max="7177" width="12" customWidth="1"/>
    <col min="7178" max="7183" width="10.7109375" customWidth="1"/>
    <col min="7425" max="7425" width="4" customWidth="1"/>
    <col min="7426" max="7426" width="24.42578125" customWidth="1"/>
    <col min="7427" max="7427" width="13.28515625" customWidth="1"/>
    <col min="7428" max="7432" width="14.7109375" customWidth="1"/>
    <col min="7433" max="7433" width="12" customWidth="1"/>
    <col min="7434" max="7439" width="10.7109375" customWidth="1"/>
    <col min="7681" max="7681" width="4" customWidth="1"/>
    <col min="7682" max="7682" width="24.42578125" customWidth="1"/>
    <col min="7683" max="7683" width="13.28515625" customWidth="1"/>
    <col min="7684" max="7688" width="14.7109375" customWidth="1"/>
    <col min="7689" max="7689" width="12" customWidth="1"/>
    <col min="7690" max="7695" width="10.7109375" customWidth="1"/>
    <col min="7937" max="7937" width="4" customWidth="1"/>
    <col min="7938" max="7938" width="24.42578125" customWidth="1"/>
    <col min="7939" max="7939" width="13.28515625" customWidth="1"/>
    <col min="7940" max="7944" width="14.7109375" customWidth="1"/>
    <col min="7945" max="7945" width="12" customWidth="1"/>
    <col min="7946" max="7951" width="10.7109375" customWidth="1"/>
    <col min="8193" max="8193" width="4" customWidth="1"/>
    <col min="8194" max="8194" width="24.42578125" customWidth="1"/>
    <col min="8195" max="8195" width="13.28515625" customWidth="1"/>
    <col min="8196" max="8200" width="14.7109375" customWidth="1"/>
    <col min="8201" max="8201" width="12" customWidth="1"/>
    <col min="8202" max="8207" width="10.7109375" customWidth="1"/>
    <col min="8449" max="8449" width="4" customWidth="1"/>
    <col min="8450" max="8450" width="24.42578125" customWidth="1"/>
    <col min="8451" max="8451" width="13.28515625" customWidth="1"/>
    <col min="8452" max="8456" width="14.7109375" customWidth="1"/>
    <col min="8457" max="8457" width="12" customWidth="1"/>
    <col min="8458" max="8463" width="10.7109375" customWidth="1"/>
    <col min="8705" max="8705" width="4" customWidth="1"/>
    <col min="8706" max="8706" width="24.42578125" customWidth="1"/>
    <col min="8707" max="8707" width="13.28515625" customWidth="1"/>
    <col min="8708" max="8712" width="14.7109375" customWidth="1"/>
    <col min="8713" max="8713" width="12" customWidth="1"/>
    <col min="8714" max="8719" width="10.7109375" customWidth="1"/>
    <col min="8961" max="8961" width="4" customWidth="1"/>
    <col min="8962" max="8962" width="24.42578125" customWidth="1"/>
    <col min="8963" max="8963" width="13.28515625" customWidth="1"/>
    <col min="8964" max="8968" width="14.7109375" customWidth="1"/>
    <col min="8969" max="8969" width="12" customWidth="1"/>
    <col min="8970" max="8975" width="10.7109375" customWidth="1"/>
    <col min="9217" max="9217" width="4" customWidth="1"/>
    <col min="9218" max="9218" width="24.42578125" customWidth="1"/>
    <col min="9219" max="9219" width="13.28515625" customWidth="1"/>
    <col min="9220" max="9224" width="14.7109375" customWidth="1"/>
    <col min="9225" max="9225" width="12" customWidth="1"/>
    <col min="9226" max="9231" width="10.7109375" customWidth="1"/>
    <col min="9473" max="9473" width="4" customWidth="1"/>
    <col min="9474" max="9474" width="24.42578125" customWidth="1"/>
    <col min="9475" max="9475" width="13.28515625" customWidth="1"/>
    <col min="9476" max="9480" width="14.7109375" customWidth="1"/>
    <col min="9481" max="9481" width="12" customWidth="1"/>
    <col min="9482" max="9487" width="10.7109375" customWidth="1"/>
    <col min="9729" max="9729" width="4" customWidth="1"/>
    <col min="9730" max="9730" width="24.42578125" customWidth="1"/>
    <col min="9731" max="9731" width="13.28515625" customWidth="1"/>
    <col min="9732" max="9736" width="14.7109375" customWidth="1"/>
    <col min="9737" max="9737" width="12" customWidth="1"/>
    <col min="9738" max="9743" width="10.7109375" customWidth="1"/>
    <col min="9985" max="9985" width="4" customWidth="1"/>
    <col min="9986" max="9986" width="24.42578125" customWidth="1"/>
    <col min="9987" max="9987" width="13.28515625" customWidth="1"/>
    <col min="9988" max="9992" width="14.7109375" customWidth="1"/>
    <col min="9993" max="9993" width="12" customWidth="1"/>
    <col min="9994" max="9999" width="10.7109375" customWidth="1"/>
    <col min="10241" max="10241" width="4" customWidth="1"/>
    <col min="10242" max="10242" width="24.42578125" customWidth="1"/>
    <col min="10243" max="10243" width="13.28515625" customWidth="1"/>
    <col min="10244" max="10248" width="14.7109375" customWidth="1"/>
    <col min="10249" max="10249" width="12" customWidth="1"/>
    <col min="10250" max="10255" width="10.7109375" customWidth="1"/>
    <col min="10497" max="10497" width="4" customWidth="1"/>
    <col min="10498" max="10498" width="24.42578125" customWidth="1"/>
    <col min="10499" max="10499" width="13.28515625" customWidth="1"/>
    <col min="10500" max="10504" width="14.7109375" customWidth="1"/>
    <col min="10505" max="10505" width="12" customWidth="1"/>
    <col min="10506" max="10511" width="10.7109375" customWidth="1"/>
    <col min="10753" max="10753" width="4" customWidth="1"/>
    <col min="10754" max="10754" width="24.42578125" customWidth="1"/>
    <col min="10755" max="10755" width="13.28515625" customWidth="1"/>
    <col min="10756" max="10760" width="14.7109375" customWidth="1"/>
    <col min="10761" max="10761" width="12" customWidth="1"/>
    <col min="10762" max="10767" width="10.7109375" customWidth="1"/>
    <col min="11009" max="11009" width="4" customWidth="1"/>
    <col min="11010" max="11010" width="24.42578125" customWidth="1"/>
    <col min="11011" max="11011" width="13.28515625" customWidth="1"/>
    <col min="11012" max="11016" width="14.7109375" customWidth="1"/>
    <col min="11017" max="11017" width="12" customWidth="1"/>
    <col min="11018" max="11023" width="10.7109375" customWidth="1"/>
    <col min="11265" max="11265" width="4" customWidth="1"/>
    <col min="11266" max="11266" width="24.42578125" customWidth="1"/>
    <col min="11267" max="11267" width="13.28515625" customWidth="1"/>
    <col min="11268" max="11272" width="14.7109375" customWidth="1"/>
    <col min="11273" max="11273" width="12" customWidth="1"/>
    <col min="11274" max="11279" width="10.7109375" customWidth="1"/>
    <col min="11521" max="11521" width="4" customWidth="1"/>
    <col min="11522" max="11522" width="24.42578125" customWidth="1"/>
    <col min="11523" max="11523" width="13.28515625" customWidth="1"/>
    <col min="11524" max="11528" width="14.7109375" customWidth="1"/>
    <col min="11529" max="11529" width="12" customWidth="1"/>
    <col min="11530" max="11535" width="10.7109375" customWidth="1"/>
    <col min="11777" max="11777" width="4" customWidth="1"/>
    <col min="11778" max="11778" width="24.42578125" customWidth="1"/>
    <col min="11779" max="11779" width="13.28515625" customWidth="1"/>
    <col min="11780" max="11784" width="14.7109375" customWidth="1"/>
    <col min="11785" max="11785" width="12" customWidth="1"/>
    <col min="11786" max="11791" width="10.7109375" customWidth="1"/>
    <col min="12033" max="12033" width="4" customWidth="1"/>
    <col min="12034" max="12034" width="24.42578125" customWidth="1"/>
    <col min="12035" max="12035" width="13.28515625" customWidth="1"/>
    <col min="12036" max="12040" width="14.7109375" customWidth="1"/>
    <col min="12041" max="12041" width="12" customWidth="1"/>
    <col min="12042" max="12047" width="10.7109375" customWidth="1"/>
    <col min="12289" max="12289" width="4" customWidth="1"/>
    <col min="12290" max="12290" width="24.42578125" customWidth="1"/>
    <col min="12291" max="12291" width="13.28515625" customWidth="1"/>
    <col min="12292" max="12296" width="14.7109375" customWidth="1"/>
    <col min="12297" max="12297" width="12" customWidth="1"/>
    <col min="12298" max="12303" width="10.7109375" customWidth="1"/>
    <col min="12545" max="12545" width="4" customWidth="1"/>
    <col min="12546" max="12546" width="24.42578125" customWidth="1"/>
    <col min="12547" max="12547" width="13.28515625" customWidth="1"/>
    <col min="12548" max="12552" width="14.7109375" customWidth="1"/>
    <col min="12553" max="12553" width="12" customWidth="1"/>
    <col min="12554" max="12559" width="10.7109375" customWidth="1"/>
    <col min="12801" max="12801" width="4" customWidth="1"/>
    <col min="12802" max="12802" width="24.42578125" customWidth="1"/>
    <col min="12803" max="12803" width="13.28515625" customWidth="1"/>
    <col min="12804" max="12808" width="14.7109375" customWidth="1"/>
    <col min="12809" max="12809" width="12" customWidth="1"/>
    <col min="12810" max="12815" width="10.7109375" customWidth="1"/>
    <col min="13057" max="13057" width="4" customWidth="1"/>
    <col min="13058" max="13058" width="24.42578125" customWidth="1"/>
    <col min="13059" max="13059" width="13.28515625" customWidth="1"/>
    <col min="13060" max="13064" width="14.7109375" customWidth="1"/>
    <col min="13065" max="13065" width="12" customWidth="1"/>
    <col min="13066" max="13071" width="10.7109375" customWidth="1"/>
    <col min="13313" max="13313" width="4" customWidth="1"/>
    <col min="13314" max="13314" width="24.42578125" customWidth="1"/>
    <col min="13315" max="13315" width="13.28515625" customWidth="1"/>
    <col min="13316" max="13320" width="14.7109375" customWidth="1"/>
    <col min="13321" max="13321" width="12" customWidth="1"/>
    <col min="13322" max="13327" width="10.7109375" customWidth="1"/>
    <col min="13569" max="13569" width="4" customWidth="1"/>
    <col min="13570" max="13570" width="24.42578125" customWidth="1"/>
    <col min="13571" max="13571" width="13.28515625" customWidth="1"/>
    <col min="13572" max="13576" width="14.7109375" customWidth="1"/>
    <col min="13577" max="13577" width="12" customWidth="1"/>
    <col min="13578" max="13583" width="10.7109375" customWidth="1"/>
    <col min="13825" max="13825" width="4" customWidth="1"/>
    <col min="13826" max="13826" width="24.42578125" customWidth="1"/>
    <col min="13827" max="13827" width="13.28515625" customWidth="1"/>
    <col min="13828" max="13832" width="14.7109375" customWidth="1"/>
    <col min="13833" max="13833" width="12" customWidth="1"/>
    <col min="13834" max="13839" width="10.7109375" customWidth="1"/>
    <col min="14081" max="14081" width="4" customWidth="1"/>
    <col min="14082" max="14082" width="24.42578125" customWidth="1"/>
    <col min="14083" max="14083" width="13.28515625" customWidth="1"/>
    <col min="14084" max="14088" width="14.7109375" customWidth="1"/>
    <col min="14089" max="14089" width="12" customWidth="1"/>
    <col min="14090" max="14095" width="10.7109375" customWidth="1"/>
    <col min="14337" max="14337" width="4" customWidth="1"/>
    <col min="14338" max="14338" width="24.42578125" customWidth="1"/>
    <col min="14339" max="14339" width="13.28515625" customWidth="1"/>
    <col min="14340" max="14344" width="14.7109375" customWidth="1"/>
    <col min="14345" max="14345" width="12" customWidth="1"/>
    <col min="14346" max="14351" width="10.7109375" customWidth="1"/>
    <col min="14593" max="14593" width="4" customWidth="1"/>
    <col min="14594" max="14594" width="24.42578125" customWidth="1"/>
    <col min="14595" max="14595" width="13.28515625" customWidth="1"/>
    <col min="14596" max="14600" width="14.7109375" customWidth="1"/>
    <col min="14601" max="14601" width="12" customWidth="1"/>
    <col min="14602" max="14607" width="10.7109375" customWidth="1"/>
    <col min="14849" max="14849" width="4" customWidth="1"/>
    <col min="14850" max="14850" width="24.42578125" customWidth="1"/>
    <col min="14851" max="14851" width="13.28515625" customWidth="1"/>
    <col min="14852" max="14856" width="14.7109375" customWidth="1"/>
    <col min="14857" max="14857" width="12" customWidth="1"/>
    <col min="14858" max="14863" width="10.7109375" customWidth="1"/>
    <col min="15105" max="15105" width="4" customWidth="1"/>
    <col min="15106" max="15106" width="24.42578125" customWidth="1"/>
    <col min="15107" max="15107" width="13.28515625" customWidth="1"/>
    <col min="15108" max="15112" width="14.7109375" customWidth="1"/>
    <col min="15113" max="15113" width="12" customWidth="1"/>
    <col min="15114" max="15119" width="10.7109375" customWidth="1"/>
    <col min="15361" max="15361" width="4" customWidth="1"/>
    <col min="15362" max="15362" width="24.42578125" customWidth="1"/>
    <col min="15363" max="15363" width="13.28515625" customWidth="1"/>
    <col min="15364" max="15368" width="14.7109375" customWidth="1"/>
    <col min="15369" max="15369" width="12" customWidth="1"/>
    <col min="15370" max="15375" width="10.7109375" customWidth="1"/>
    <col min="15617" max="15617" width="4" customWidth="1"/>
    <col min="15618" max="15618" width="24.42578125" customWidth="1"/>
    <col min="15619" max="15619" width="13.28515625" customWidth="1"/>
    <col min="15620" max="15624" width="14.7109375" customWidth="1"/>
    <col min="15625" max="15625" width="12" customWidth="1"/>
    <col min="15626" max="15631" width="10.7109375" customWidth="1"/>
    <col min="15873" max="15873" width="4" customWidth="1"/>
    <col min="15874" max="15874" width="24.42578125" customWidth="1"/>
    <col min="15875" max="15875" width="13.28515625" customWidth="1"/>
    <col min="15876" max="15880" width="14.7109375" customWidth="1"/>
    <col min="15881" max="15881" width="12" customWidth="1"/>
    <col min="15882" max="15887" width="10.7109375" customWidth="1"/>
    <col min="16129" max="16129" width="4" customWidth="1"/>
    <col min="16130" max="16130" width="24.42578125" customWidth="1"/>
    <col min="16131" max="16131" width="13.28515625" customWidth="1"/>
    <col min="16132" max="16136" width="14.7109375" customWidth="1"/>
    <col min="16137" max="16137" width="12" customWidth="1"/>
    <col min="16138" max="16143" width="10.7109375" customWidth="1"/>
  </cols>
  <sheetData>
    <row r="1" spans="1:12">
      <c r="A1" s="1" t="s">
        <v>0</v>
      </c>
      <c r="B1" s="2"/>
      <c r="C1" s="2"/>
      <c r="D1" s="2"/>
      <c r="E1" s="2"/>
      <c r="F1" s="3"/>
      <c r="G1" s="4"/>
      <c r="H1" s="2"/>
    </row>
    <row r="2" spans="1:12" ht="42" customHeight="1">
      <c r="A2" s="51" t="s">
        <v>1</v>
      </c>
      <c r="B2" s="52"/>
      <c r="C2" s="52"/>
      <c r="D2" s="52"/>
      <c r="E2" s="52"/>
      <c r="F2" s="52"/>
      <c r="G2" s="52"/>
      <c r="H2" s="52"/>
    </row>
    <row r="3" spans="1:12" ht="39" customHeight="1">
      <c r="A3" s="51" t="s">
        <v>2</v>
      </c>
      <c r="B3" s="51"/>
      <c r="C3" s="51"/>
      <c r="D3" s="51"/>
      <c r="E3" s="51"/>
      <c r="F3" s="51"/>
      <c r="G3" s="51"/>
      <c r="H3" s="51"/>
    </row>
    <row r="4" spans="1:12" ht="30" customHeight="1">
      <c r="A4" s="5" t="s">
        <v>3</v>
      </c>
      <c r="B4" s="51" t="s">
        <v>4</v>
      </c>
      <c r="C4" s="52"/>
      <c r="D4" s="52"/>
      <c r="E4" s="52"/>
      <c r="F4" s="52"/>
      <c r="G4" s="52"/>
      <c r="H4" s="52"/>
    </row>
    <row r="5" spans="1:12" ht="30" customHeight="1">
      <c r="A5" s="5" t="s">
        <v>5</v>
      </c>
      <c r="B5" s="51" t="s">
        <v>6</v>
      </c>
      <c r="C5" s="52"/>
      <c r="D5" s="52"/>
      <c r="E5" s="52"/>
      <c r="F5" s="52"/>
      <c r="G5" s="52"/>
      <c r="H5" s="52"/>
    </row>
    <row r="6" spans="1:12" ht="15" customHeight="1">
      <c r="A6" s="5"/>
      <c r="B6" s="6"/>
      <c r="C6" s="7"/>
      <c r="D6" s="7"/>
      <c r="E6" s="7"/>
      <c r="F6" s="7"/>
      <c r="G6" s="7"/>
      <c r="H6" s="7"/>
    </row>
    <row r="7" spans="1:12" ht="15" customHeight="1">
      <c r="A7" s="8"/>
      <c r="B7" s="7" t="s">
        <v>7</v>
      </c>
      <c r="C7" s="9">
        <v>50</v>
      </c>
      <c r="E7" s="6" t="s">
        <v>8</v>
      </c>
      <c r="F7" s="10">
        <v>300000</v>
      </c>
      <c r="G7" s="6"/>
      <c r="H7" s="7"/>
      <c r="I7" s="7"/>
      <c r="J7" s="7"/>
      <c r="K7" s="7"/>
    </row>
    <row r="8" spans="1:12" ht="15" customHeight="1">
      <c r="A8" s="8"/>
      <c r="B8" s="6" t="s">
        <v>9</v>
      </c>
      <c r="C8" s="11">
        <v>55000</v>
      </c>
      <c r="D8" s="6"/>
      <c r="E8" s="6" t="s">
        <v>10</v>
      </c>
      <c r="F8" s="12">
        <v>17</v>
      </c>
      <c r="G8" s="6"/>
      <c r="H8" s="7"/>
      <c r="I8" s="7"/>
      <c r="J8" s="7"/>
      <c r="K8" s="7"/>
    </row>
    <row r="9" spans="1:12" ht="15" customHeight="1">
      <c r="A9" s="8"/>
      <c r="B9" s="7" t="s">
        <v>11</v>
      </c>
      <c r="C9" s="13">
        <v>0.35</v>
      </c>
      <c r="D9" s="6"/>
      <c r="E9" s="7" t="s">
        <v>12</v>
      </c>
      <c r="F9" s="9">
        <v>800000</v>
      </c>
      <c r="G9" s="6" t="s">
        <v>13</v>
      </c>
      <c r="H9" s="7"/>
      <c r="I9" s="7"/>
      <c r="J9" s="7"/>
      <c r="K9" s="7"/>
    </row>
    <row r="10" spans="1:12" ht="15" customHeight="1">
      <c r="A10" s="8"/>
      <c r="B10" s="7" t="s">
        <v>14</v>
      </c>
      <c r="C10" s="13">
        <v>0</v>
      </c>
      <c r="D10" s="6"/>
      <c r="E10" s="6" t="s">
        <v>15</v>
      </c>
      <c r="F10" s="14">
        <v>5</v>
      </c>
      <c r="G10" s="15">
        <v>0.2</v>
      </c>
      <c r="H10" s="15">
        <v>0.32</v>
      </c>
      <c r="I10" s="15">
        <v>0.192</v>
      </c>
      <c r="J10" s="15">
        <v>0.1152</v>
      </c>
      <c r="K10" s="15">
        <v>0.1152</v>
      </c>
      <c r="L10" s="15">
        <v>5.7599999999999998E-2</v>
      </c>
    </row>
    <row r="11" spans="1:12" ht="15" customHeight="1">
      <c r="A11" s="8"/>
      <c r="B11" s="7" t="s">
        <v>16</v>
      </c>
      <c r="C11" s="16" t="s">
        <v>17</v>
      </c>
      <c r="D11" s="6"/>
      <c r="E11" s="6" t="s">
        <v>18</v>
      </c>
      <c r="F11" s="10">
        <v>0</v>
      </c>
      <c r="G11" s="6" t="s">
        <v>19</v>
      </c>
      <c r="H11" s="7"/>
      <c r="I11" s="7"/>
      <c r="J11" s="7"/>
      <c r="K11" s="7"/>
    </row>
    <row r="12" spans="1:12" ht="15" customHeight="1">
      <c r="A12" s="8"/>
      <c r="B12" s="7" t="s">
        <v>20</v>
      </c>
      <c r="C12" s="13">
        <v>0.15</v>
      </c>
      <c r="G12" s="7"/>
      <c r="H12" s="7"/>
      <c r="I12" s="7"/>
      <c r="J12" s="7"/>
      <c r="K12" s="7"/>
    </row>
    <row r="13" spans="1:12" ht="15" customHeight="1">
      <c r="A13" s="8"/>
      <c r="B13" s="6" t="s">
        <v>21</v>
      </c>
      <c r="C13" s="9">
        <v>1800000</v>
      </c>
      <c r="G13" s="7"/>
      <c r="H13" s="7"/>
      <c r="I13" s="7"/>
      <c r="J13" s="7"/>
      <c r="K13" s="7"/>
    </row>
    <row r="14" spans="1:12" ht="15" customHeight="1">
      <c r="A14" s="8"/>
      <c r="G14" s="7"/>
      <c r="H14" s="7"/>
      <c r="I14" s="7"/>
      <c r="J14" s="7"/>
      <c r="K14" s="7"/>
    </row>
    <row r="15" spans="1:12" ht="15" customHeight="1">
      <c r="A15" s="2"/>
      <c r="B15" s="17" t="s">
        <v>22</v>
      </c>
      <c r="C15" s="18">
        <v>0</v>
      </c>
      <c r="D15" s="19">
        <v>1</v>
      </c>
      <c r="E15" s="18">
        <v>2</v>
      </c>
      <c r="F15" s="19">
        <v>3</v>
      </c>
      <c r="G15" s="18">
        <v>4</v>
      </c>
      <c r="H15" s="19">
        <v>5</v>
      </c>
      <c r="I15" s="20"/>
    </row>
    <row r="16" spans="1:12" ht="15" customHeight="1">
      <c r="A16" s="2"/>
      <c r="B16" s="21" t="s">
        <v>23</v>
      </c>
      <c r="C16" s="22"/>
      <c r="D16" s="23">
        <f>C7*C8</f>
        <v>2750000</v>
      </c>
      <c r="E16" s="23">
        <f t="shared" ref="E16:H17" si="0">D16</f>
        <v>2750000</v>
      </c>
      <c r="F16" s="23">
        <f t="shared" si="0"/>
        <v>2750000</v>
      </c>
      <c r="G16" s="23">
        <f t="shared" si="0"/>
        <v>2750000</v>
      </c>
      <c r="H16" s="23">
        <f t="shared" si="0"/>
        <v>2750000</v>
      </c>
      <c r="I16" s="20"/>
    </row>
    <row r="17" spans="1:13" ht="15" customHeight="1">
      <c r="A17" s="2"/>
      <c r="B17" s="21" t="s">
        <v>24</v>
      </c>
      <c r="C17" s="24"/>
      <c r="D17" s="23">
        <f>-(1+(ABS(($C$8-60000)/60000))*1.3)*$F$8*$C$8-F7</f>
        <v>-1336291.6666666667</v>
      </c>
      <c r="E17" s="23">
        <f>D17</f>
        <v>-1336291.6666666667</v>
      </c>
      <c r="F17" s="23">
        <f t="shared" si="0"/>
        <v>-1336291.6666666667</v>
      </c>
      <c r="G17" s="23">
        <f t="shared" si="0"/>
        <v>-1336291.6666666667</v>
      </c>
      <c r="H17" s="23">
        <f t="shared" si="0"/>
        <v>-1336291.6666666667</v>
      </c>
      <c r="I17" s="20"/>
      <c r="J17" s="25"/>
    </row>
    <row r="18" spans="1:13" ht="15" customHeight="1">
      <c r="A18" s="2"/>
      <c r="B18" s="21" t="s">
        <v>25</v>
      </c>
      <c r="C18" s="22"/>
      <c r="D18" s="26">
        <f>SUM(D16:D17)</f>
        <v>1413708.3333333333</v>
      </c>
      <c r="E18" s="26">
        <f>SUM(E16:E17)</f>
        <v>1413708.3333333333</v>
      </c>
      <c r="F18" s="26">
        <f>SUM(F16:F17)</f>
        <v>1413708.3333333333</v>
      </c>
      <c r="G18" s="26">
        <f>SUM(G16:G17)</f>
        <v>1413708.3333333333</v>
      </c>
      <c r="H18" s="26">
        <f>SUM(H16:H17)</f>
        <v>1413708.3333333333</v>
      </c>
      <c r="I18" s="20"/>
      <c r="K18" s="27"/>
      <c r="L18" s="27"/>
      <c r="M18" s="27"/>
    </row>
    <row r="19" spans="1:13" ht="15" customHeight="1">
      <c r="A19" s="2"/>
      <c r="B19" s="21" t="s">
        <v>26</v>
      </c>
      <c r="C19" s="22"/>
      <c r="D19" s="23">
        <f>-$F$9</f>
        <v>-800000</v>
      </c>
      <c r="E19" s="23">
        <f>-$F$9</f>
        <v>-800000</v>
      </c>
      <c r="F19" s="23">
        <f>-$F$9</f>
        <v>-800000</v>
      </c>
      <c r="G19" s="23">
        <f>-$F$9</f>
        <v>-800000</v>
      </c>
      <c r="H19" s="23">
        <f>-$F$9</f>
        <v>-800000</v>
      </c>
      <c r="I19" s="20"/>
      <c r="K19" s="27"/>
      <c r="L19" s="27"/>
      <c r="M19" s="27"/>
    </row>
    <row r="20" spans="1:13" ht="15" customHeight="1">
      <c r="A20" s="2"/>
      <c r="B20" s="21" t="s">
        <v>27</v>
      </c>
      <c r="C20" s="22"/>
      <c r="D20" s="23">
        <f>-G10*$C$13</f>
        <v>-360000</v>
      </c>
      <c r="E20" s="23">
        <f>-H10*$C$13</f>
        <v>-576000</v>
      </c>
      <c r="F20" s="23">
        <f>-I10*$C$13</f>
        <v>-345600</v>
      </c>
      <c r="G20" s="23">
        <f>-J10*$C$13</f>
        <v>-207360</v>
      </c>
      <c r="H20" s="23">
        <f>-K10*$C$13*0.5</f>
        <v>-103680</v>
      </c>
      <c r="I20" s="20"/>
      <c r="K20" s="27"/>
      <c r="L20" s="27"/>
      <c r="M20" s="27"/>
    </row>
    <row r="21" spans="1:13" ht="15" customHeight="1">
      <c r="A21" s="2"/>
      <c r="B21" s="21" t="s">
        <v>28</v>
      </c>
      <c r="C21" s="22"/>
      <c r="D21" s="26">
        <f>SUM(D18:D20)</f>
        <v>253708.33333333326</v>
      </c>
      <c r="E21" s="26">
        <f>SUM(E18:E20)</f>
        <v>37708.333333333256</v>
      </c>
      <c r="F21" s="26">
        <f>SUM(F18:F20)</f>
        <v>268108.33333333326</v>
      </c>
      <c r="G21" s="26">
        <f>SUM(G18:G20)</f>
        <v>406348.33333333326</v>
      </c>
      <c r="H21" s="26">
        <f>SUM(H18:H20)</f>
        <v>510028.33333333326</v>
      </c>
      <c r="I21" s="20"/>
      <c r="K21" s="27"/>
      <c r="L21" s="27"/>
      <c r="M21" s="27"/>
    </row>
    <row r="22" spans="1:13" ht="15" customHeight="1" thickBot="1">
      <c r="A22" s="2"/>
      <c r="B22" s="21" t="s">
        <v>29</v>
      </c>
      <c r="C22" s="22"/>
      <c r="D22" s="23">
        <f>-35%*D21</f>
        <v>-88797.916666666628</v>
      </c>
      <c r="E22" s="23">
        <f>-35%*E21</f>
        <v>-13197.916666666639</v>
      </c>
      <c r="F22" s="23">
        <f>-35%*F21</f>
        <v>-93837.916666666628</v>
      </c>
      <c r="G22" s="23">
        <f>-35%*G21</f>
        <v>-142221.91666666663</v>
      </c>
      <c r="H22" s="23">
        <f>-35%*H21</f>
        <v>-178509.91666666663</v>
      </c>
      <c r="I22" s="20"/>
      <c r="K22" s="27"/>
      <c r="L22" s="27"/>
      <c r="M22" s="27"/>
    </row>
    <row r="23" spans="1:13" ht="15" customHeight="1" thickTop="1">
      <c r="A23" s="2"/>
      <c r="B23" s="21" t="s">
        <v>30</v>
      </c>
      <c r="C23" s="22"/>
      <c r="D23" s="28">
        <f>SUM(D21:D22)</f>
        <v>164910.41666666663</v>
      </c>
      <c r="E23" s="28">
        <f>SUM(E21:E22)</f>
        <v>24510.416666666617</v>
      </c>
      <c r="F23" s="28">
        <f>SUM(F21:F22)</f>
        <v>174270.41666666663</v>
      </c>
      <c r="G23" s="28">
        <f>SUM(G21:G22)</f>
        <v>264126.41666666663</v>
      </c>
      <c r="H23" s="28">
        <f>SUM(H21:H22)</f>
        <v>331518.41666666663</v>
      </c>
    </row>
    <row r="24" spans="1:13" ht="15" customHeight="1">
      <c r="A24" s="2"/>
      <c r="B24" s="21"/>
      <c r="C24" s="22"/>
      <c r="D24" s="11"/>
      <c r="E24" s="11"/>
      <c r="F24" s="11"/>
      <c r="G24" s="11"/>
      <c r="H24" s="11"/>
    </row>
    <row r="25" spans="1:13" ht="15" customHeight="1">
      <c r="A25" s="29"/>
      <c r="B25" s="30" t="s">
        <v>31</v>
      </c>
      <c r="C25" s="22"/>
      <c r="D25" s="11"/>
      <c r="E25" s="11"/>
      <c r="F25" s="11"/>
      <c r="G25" s="11"/>
      <c r="H25" s="11"/>
    </row>
    <row r="26" spans="1:13" ht="15" customHeight="1">
      <c r="A26" s="2"/>
      <c r="B26" s="21" t="s">
        <v>32</v>
      </c>
      <c r="C26" s="22"/>
      <c r="D26" s="23">
        <f>D23</f>
        <v>164910.41666666663</v>
      </c>
      <c r="E26" s="23">
        <f>E23</f>
        <v>24510.416666666617</v>
      </c>
      <c r="F26" s="23">
        <f>F23</f>
        <v>174270.41666666663</v>
      </c>
      <c r="G26" s="23">
        <f>G23</f>
        <v>264126.41666666663</v>
      </c>
      <c r="H26" s="23">
        <f>H23</f>
        <v>331518.41666666663</v>
      </c>
    </row>
    <row r="27" spans="1:13" ht="15" customHeight="1">
      <c r="A27" s="2"/>
      <c r="B27" s="21" t="s">
        <v>33</v>
      </c>
      <c r="C27" s="22"/>
      <c r="D27" s="23">
        <f>-D20</f>
        <v>360000</v>
      </c>
      <c r="E27" s="23">
        <f>-E20</f>
        <v>576000</v>
      </c>
      <c r="F27" s="23">
        <f>-F20</f>
        <v>345600</v>
      </c>
      <c r="G27" s="23">
        <f>-G20</f>
        <v>207360</v>
      </c>
      <c r="H27" s="23">
        <f>-H20</f>
        <v>103680</v>
      </c>
    </row>
    <row r="28" spans="1:13" ht="15" customHeight="1">
      <c r="A28" s="2"/>
      <c r="B28" s="21" t="s">
        <v>21</v>
      </c>
      <c r="C28" s="11">
        <f>-C13</f>
        <v>-1800000</v>
      </c>
      <c r="D28" s="23"/>
      <c r="E28" s="23" t="s">
        <v>34</v>
      </c>
      <c r="F28" s="23" t="s">
        <v>34</v>
      </c>
      <c r="G28" s="23" t="s">
        <v>34</v>
      </c>
      <c r="H28" s="23" t="s">
        <v>34</v>
      </c>
    </row>
    <row r="29" spans="1:13" ht="15" customHeight="1">
      <c r="A29" s="2"/>
      <c r="B29" s="21" t="s">
        <v>35</v>
      </c>
      <c r="C29" s="11"/>
      <c r="D29" s="23"/>
      <c r="E29" s="23"/>
      <c r="F29" s="23"/>
      <c r="G29" s="23"/>
      <c r="H29" s="23">
        <f>F11</f>
        <v>0</v>
      </c>
    </row>
    <row r="30" spans="1:13" ht="15" customHeight="1" thickBot="1">
      <c r="A30" s="2"/>
      <c r="B30" s="21" t="s">
        <v>36</v>
      </c>
      <c r="C30" s="11"/>
      <c r="D30" s="23"/>
      <c r="E30" s="23"/>
      <c r="F30" s="23"/>
      <c r="G30" s="23"/>
      <c r="H30" s="23">
        <f>-C10*(H29-(C13+SUM(D20:H20)))</f>
        <v>0</v>
      </c>
    </row>
    <row r="31" spans="1:13" ht="15" customHeight="1" thickTop="1">
      <c r="A31" s="2"/>
      <c r="B31" s="31" t="s">
        <v>37</v>
      </c>
      <c r="C31" s="28">
        <f t="shared" ref="C31:H31" si="1">SUM(C26:C30)</f>
        <v>-1800000</v>
      </c>
      <c r="D31" s="28">
        <f t="shared" si="1"/>
        <v>524910.41666666663</v>
      </c>
      <c r="E31" s="28">
        <f t="shared" si="1"/>
        <v>600510.41666666663</v>
      </c>
      <c r="F31" s="28">
        <f t="shared" si="1"/>
        <v>519870.41666666663</v>
      </c>
      <c r="G31" s="28">
        <f t="shared" si="1"/>
        <v>471486.41666666663</v>
      </c>
      <c r="H31" s="28">
        <f t="shared" si="1"/>
        <v>435198.41666666663</v>
      </c>
    </row>
    <row r="32" spans="1:13" ht="15" customHeight="1">
      <c r="A32" s="2"/>
      <c r="B32" s="31"/>
      <c r="C32" s="23"/>
      <c r="D32" s="23"/>
      <c r="E32" s="23"/>
      <c r="F32" s="23"/>
      <c r="G32" s="23"/>
      <c r="H32" s="23"/>
    </row>
    <row r="33" spans="1:17" ht="15" customHeight="1">
      <c r="A33" s="2"/>
      <c r="C33" s="32" t="s">
        <v>38</v>
      </c>
      <c r="D33" s="33"/>
      <c r="E33" s="23"/>
      <c r="F33" s="23"/>
      <c r="G33" s="23"/>
      <c r="H33" s="23"/>
    </row>
    <row r="34" spans="1:17" ht="15" customHeight="1">
      <c r="A34" s="2"/>
      <c r="C34" s="23">
        <f>NPV(15%,D31:H31)+C31</f>
        <v>-61716.35600500647</v>
      </c>
      <c r="D34" s="34"/>
      <c r="E34" s="23"/>
      <c r="F34" s="11"/>
      <c r="G34" s="35"/>
      <c r="H34" s="11"/>
      <c r="I34" s="11"/>
      <c r="J34" s="11"/>
      <c r="K34" s="11"/>
      <c r="L34" s="11"/>
      <c r="M34" s="11"/>
      <c r="N34" s="11"/>
      <c r="O34" s="11"/>
      <c r="P34" s="11"/>
      <c r="Q34" s="11"/>
    </row>
    <row r="35" spans="1:17">
      <c r="A35" s="36" t="s">
        <v>39</v>
      </c>
      <c r="B35" s="2"/>
      <c r="C35" s="2"/>
      <c r="D35" s="2"/>
      <c r="E35" s="23"/>
      <c r="F35" s="11"/>
      <c r="G35" s="35"/>
      <c r="H35" s="11"/>
      <c r="I35" s="11"/>
      <c r="J35" s="11"/>
      <c r="K35" s="11"/>
      <c r="L35" s="11"/>
      <c r="M35" s="11"/>
      <c r="N35" s="11"/>
      <c r="O35" s="11"/>
      <c r="P35" s="11"/>
      <c r="Q35" s="11"/>
    </row>
    <row r="36" spans="1:17" ht="30" customHeight="1">
      <c r="A36" s="37" t="s">
        <v>3</v>
      </c>
      <c r="B36" s="53" t="s">
        <v>40</v>
      </c>
      <c r="C36" s="53"/>
      <c r="D36" s="53"/>
      <c r="E36" s="53"/>
      <c r="F36" s="53"/>
      <c r="G36" s="53"/>
      <c r="H36" s="53"/>
    </row>
    <row r="37" spans="1:17">
      <c r="C37" s="6"/>
      <c r="D37" s="10">
        <v>47</v>
      </c>
      <c r="E37" s="9">
        <v>49</v>
      </c>
      <c r="F37" s="9">
        <v>51</v>
      </c>
      <c r="G37" s="9"/>
    </row>
    <row r="38" spans="1:17">
      <c r="C38" s="38" t="s">
        <v>41</v>
      </c>
      <c r="D38" s="39"/>
      <c r="E38" s="39"/>
      <c r="F38" s="39"/>
      <c r="G38" s="23"/>
    </row>
    <row r="39" spans="1:17" ht="91.5" customHeight="1">
      <c r="B39" s="51"/>
      <c r="C39" s="51"/>
      <c r="D39" s="51"/>
      <c r="E39" s="51"/>
      <c r="F39" s="51"/>
      <c r="G39" s="51"/>
    </row>
    <row r="40" spans="1:17" ht="33" customHeight="1">
      <c r="A40" s="37" t="s">
        <v>5</v>
      </c>
      <c r="B40" s="51" t="s">
        <v>42</v>
      </c>
      <c r="C40" s="51"/>
      <c r="D40" s="51"/>
      <c r="E40" s="51"/>
      <c r="F40" s="51"/>
      <c r="G40" s="51"/>
      <c r="H40" s="51"/>
    </row>
    <row r="41" spans="1:17">
      <c r="D41" s="10">
        <v>47</v>
      </c>
      <c r="E41" s="9">
        <v>49</v>
      </c>
      <c r="F41" s="9">
        <v>51</v>
      </c>
    </row>
    <row r="42" spans="1:17">
      <c r="C42" s="40" t="s">
        <v>9</v>
      </c>
      <c r="D42" s="41"/>
      <c r="E42" s="41"/>
      <c r="F42" s="41"/>
    </row>
    <row r="43" spans="1:17" ht="76.5" customHeight="1">
      <c r="B43" s="51"/>
      <c r="C43" s="51"/>
      <c r="D43" s="51"/>
      <c r="E43" s="51"/>
      <c r="F43" s="51"/>
      <c r="G43" s="51"/>
    </row>
  </sheetData>
  <mergeCells count="8">
    <mergeCell ref="B40:H40"/>
    <mergeCell ref="B43:G43"/>
    <mergeCell ref="A2:H2"/>
    <mergeCell ref="A3:H3"/>
    <mergeCell ref="B4:H4"/>
    <mergeCell ref="B5:H5"/>
    <mergeCell ref="B36:H36"/>
    <mergeCell ref="B39:G39"/>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I16"/>
  <sheetViews>
    <sheetView tabSelected="1" workbookViewId="0">
      <selection activeCell="F1" sqref="F1:G1"/>
    </sheetView>
  </sheetViews>
  <sheetFormatPr defaultRowHeight="15"/>
  <cols>
    <col min="1" max="1" width="6.28515625" customWidth="1"/>
    <col min="2" max="2" width="35" style="43" customWidth="1"/>
    <col min="3" max="3" width="14.140625" style="27" customWidth="1"/>
    <col min="4" max="7" width="12.7109375" style="27" customWidth="1"/>
    <col min="8" max="8" width="13.7109375" customWidth="1"/>
    <col min="9" max="9" width="13.28515625" customWidth="1"/>
    <col min="10" max="10" width="14.5703125" customWidth="1"/>
    <col min="11" max="14" width="10.7109375" customWidth="1"/>
    <col min="257" max="257" width="6.28515625" customWidth="1"/>
    <col min="258" max="258" width="35" customWidth="1"/>
    <col min="259" max="259" width="14.140625" customWidth="1"/>
    <col min="260" max="263" width="12.7109375" customWidth="1"/>
    <col min="264" max="264" width="13.7109375" customWidth="1"/>
    <col min="265" max="265" width="13.28515625" customWidth="1"/>
    <col min="266" max="266" width="14.5703125" customWidth="1"/>
    <col min="267" max="270" width="10.7109375" customWidth="1"/>
    <col min="513" max="513" width="6.28515625" customWidth="1"/>
    <col min="514" max="514" width="35" customWidth="1"/>
    <col min="515" max="515" width="14.140625" customWidth="1"/>
    <col min="516" max="519" width="12.7109375" customWidth="1"/>
    <col min="520" max="520" width="13.7109375" customWidth="1"/>
    <col min="521" max="521" width="13.28515625" customWidth="1"/>
    <col min="522" max="522" width="14.5703125" customWidth="1"/>
    <col min="523" max="526" width="10.7109375" customWidth="1"/>
    <col min="769" max="769" width="6.28515625" customWidth="1"/>
    <col min="770" max="770" width="35" customWidth="1"/>
    <col min="771" max="771" width="14.140625" customWidth="1"/>
    <col min="772" max="775" width="12.7109375" customWidth="1"/>
    <col min="776" max="776" width="13.7109375" customWidth="1"/>
    <col min="777" max="777" width="13.28515625" customWidth="1"/>
    <col min="778" max="778" width="14.5703125" customWidth="1"/>
    <col min="779" max="782" width="10.7109375" customWidth="1"/>
    <col min="1025" max="1025" width="6.28515625" customWidth="1"/>
    <col min="1026" max="1026" width="35" customWidth="1"/>
    <col min="1027" max="1027" width="14.140625" customWidth="1"/>
    <col min="1028" max="1031" width="12.7109375" customWidth="1"/>
    <col min="1032" max="1032" width="13.7109375" customWidth="1"/>
    <col min="1033" max="1033" width="13.28515625" customWidth="1"/>
    <col min="1034" max="1034" width="14.5703125" customWidth="1"/>
    <col min="1035" max="1038" width="10.7109375" customWidth="1"/>
    <col min="1281" max="1281" width="6.28515625" customWidth="1"/>
    <col min="1282" max="1282" width="35" customWidth="1"/>
    <col min="1283" max="1283" width="14.140625" customWidth="1"/>
    <col min="1284" max="1287" width="12.7109375" customWidth="1"/>
    <col min="1288" max="1288" width="13.7109375" customWidth="1"/>
    <col min="1289" max="1289" width="13.28515625" customWidth="1"/>
    <col min="1290" max="1290" width="14.5703125" customWidth="1"/>
    <col min="1291" max="1294" width="10.7109375" customWidth="1"/>
    <col min="1537" max="1537" width="6.28515625" customWidth="1"/>
    <col min="1538" max="1538" width="35" customWidth="1"/>
    <col min="1539" max="1539" width="14.140625" customWidth="1"/>
    <col min="1540" max="1543" width="12.7109375" customWidth="1"/>
    <col min="1544" max="1544" width="13.7109375" customWidth="1"/>
    <col min="1545" max="1545" width="13.28515625" customWidth="1"/>
    <col min="1546" max="1546" width="14.5703125" customWidth="1"/>
    <col min="1547" max="1550" width="10.7109375" customWidth="1"/>
    <col min="1793" max="1793" width="6.28515625" customWidth="1"/>
    <col min="1794" max="1794" width="35" customWidth="1"/>
    <col min="1795" max="1795" width="14.140625" customWidth="1"/>
    <col min="1796" max="1799" width="12.7109375" customWidth="1"/>
    <col min="1800" max="1800" width="13.7109375" customWidth="1"/>
    <col min="1801" max="1801" width="13.28515625" customWidth="1"/>
    <col min="1802" max="1802" width="14.5703125" customWidth="1"/>
    <col min="1803" max="1806" width="10.7109375" customWidth="1"/>
    <col min="2049" max="2049" width="6.28515625" customWidth="1"/>
    <col min="2050" max="2050" width="35" customWidth="1"/>
    <col min="2051" max="2051" width="14.140625" customWidth="1"/>
    <col min="2052" max="2055" width="12.7109375" customWidth="1"/>
    <col min="2056" max="2056" width="13.7109375" customWidth="1"/>
    <col min="2057" max="2057" width="13.28515625" customWidth="1"/>
    <col min="2058" max="2058" width="14.5703125" customWidth="1"/>
    <col min="2059" max="2062" width="10.7109375" customWidth="1"/>
    <col min="2305" max="2305" width="6.28515625" customWidth="1"/>
    <col min="2306" max="2306" width="35" customWidth="1"/>
    <col min="2307" max="2307" width="14.140625" customWidth="1"/>
    <col min="2308" max="2311" width="12.7109375" customWidth="1"/>
    <col min="2312" max="2312" width="13.7109375" customWidth="1"/>
    <col min="2313" max="2313" width="13.28515625" customWidth="1"/>
    <col min="2314" max="2314" width="14.5703125" customWidth="1"/>
    <col min="2315" max="2318" width="10.7109375" customWidth="1"/>
    <col min="2561" max="2561" width="6.28515625" customWidth="1"/>
    <col min="2562" max="2562" width="35" customWidth="1"/>
    <col min="2563" max="2563" width="14.140625" customWidth="1"/>
    <col min="2564" max="2567" width="12.7109375" customWidth="1"/>
    <col min="2568" max="2568" width="13.7109375" customWidth="1"/>
    <col min="2569" max="2569" width="13.28515625" customWidth="1"/>
    <col min="2570" max="2570" width="14.5703125" customWidth="1"/>
    <col min="2571" max="2574" width="10.7109375" customWidth="1"/>
    <col min="2817" max="2817" width="6.28515625" customWidth="1"/>
    <col min="2818" max="2818" width="35" customWidth="1"/>
    <col min="2819" max="2819" width="14.140625" customWidth="1"/>
    <col min="2820" max="2823" width="12.7109375" customWidth="1"/>
    <col min="2824" max="2824" width="13.7109375" customWidth="1"/>
    <col min="2825" max="2825" width="13.28515625" customWidth="1"/>
    <col min="2826" max="2826" width="14.5703125" customWidth="1"/>
    <col min="2827" max="2830" width="10.7109375" customWidth="1"/>
    <col min="3073" max="3073" width="6.28515625" customWidth="1"/>
    <col min="3074" max="3074" width="35" customWidth="1"/>
    <col min="3075" max="3075" width="14.140625" customWidth="1"/>
    <col min="3076" max="3079" width="12.7109375" customWidth="1"/>
    <col min="3080" max="3080" width="13.7109375" customWidth="1"/>
    <col min="3081" max="3081" width="13.28515625" customWidth="1"/>
    <col min="3082" max="3082" width="14.5703125" customWidth="1"/>
    <col min="3083" max="3086" width="10.7109375" customWidth="1"/>
    <col min="3329" max="3329" width="6.28515625" customWidth="1"/>
    <col min="3330" max="3330" width="35" customWidth="1"/>
    <col min="3331" max="3331" width="14.140625" customWidth="1"/>
    <col min="3332" max="3335" width="12.7109375" customWidth="1"/>
    <col min="3336" max="3336" width="13.7109375" customWidth="1"/>
    <col min="3337" max="3337" width="13.28515625" customWidth="1"/>
    <col min="3338" max="3338" width="14.5703125" customWidth="1"/>
    <col min="3339" max="3342" width="10.7109375" customWidth="1"/>
    <col min="3585" max="3585" width="6.28515625" customWidth="1"/>
    <col min="3586" max="3586" width="35" customWidth="1"/>
    <col min="3587" max="3587" width="14.140625" customWidth="1"/>
    <col min="3588" max="3591" width="12.7109375" customWidth="1"/>
    <col min="3592" max="3592" width="13.7109375" customWidth="1"/>
    <col min="3593" max="3593" width="13.28515625" customWidth="1"/>
    <col min="3594" max="3594" width="14.5703125" customWidth="1"/>
    <col min="3595" max="3598" width="10.7109375" customWidth="1"/>
    <col min="3841" max="3841" width="6.28515625" customWidth="1"/>
    <col min="3842" max="3842" width="35" customWidth="1"/>
    <col min="3843" max="3843" width="14.140625" customWidth="1"/>
    <col min="3844" max="3847" width="12.7109375" customWidth="1"/>
    <col min="3848" max="3848" width="13.7109375" customWidth="1"/>
    <col min="3849" max="3849" width="13.28515625" customWidth="1"/>
    <col min="3850" max="3850" width="14.5703125" customWidth="1"/>
    <col min="3851" max="3854" width="10.7109375" customWidth="1"/>
    <col min="4097" max="4097" width="6.28515625" customWidth="1"/>
    <col min="4098" max="4098" width="35" customWidth="1"/>
    <col min="4099" max="4099" width="14.140625" customWidth="1"/>
    <col min="4100" max="4103" width="12.7109375" customWidth="1"/>
    <col min="4104" max="4104" width="13.7109375" customWidth="1"/>
    <col min="4105" max="4105" width="13.28515625" customWidth="1"/>
    <col min="4106" max="4106" width="14.5703125" customWidth="1"/>
    <col min="4107" max="4110" width="10.7109375" customWidth="1"/>
    <col min="4353" max="4353" width="6.28515625" customWidth="1"/>
    <col min="4354" max="4354" width="35" customWidth="1"/>
    <col min="4355" max="4355" width="14.140625" customWidth="1"/>
    <col min="4356" max="4359" width="12.7109375" customWidth="1"/>
    <col min="4360" max="4360" width="13.7109375" customWidth="1"/>
    <col min="4361" max="4361" width="13.28515625" customWidth="1"/>
    <col min="4362" max="4362" width="14.5703125" customWidth="1"/>
    <col min="4363" max="4366" width="10.7109375" customWidth="1"/>
    <col min="4609" max="4609" width="6.28515625" customWidth="1"/>
    <col min="4610" max="4610" width="35" customWidth="1"/>
    <col min="4611" max="4611" width="14.140625" customWidth="1"/>
    <col min="4612" max="4615" width="12.7109375" customWidth="1"/>
    <col min="4616" max="4616" width="13.7109375" customWidth="1"/>
    <col min="4617" max="4617" width="13.28515625" customWidth="1"/>
    <col min="4618" max="4618" width="14.5703125" customWidth="1"/>
    <col min="4619" max="4622" width="10.7109375" customWidth="1"/>
    <col min="4865" max="4865" width="6.28515625" customWidth="1"/>
    <col min="4866" max="4866" width="35" customWidth="1"/>
    <col min="4867" max="4867" width="14.140625" customWidth="1"/>
    <col min="4868" max="4871" width="12.7109375" customWidth="1"/>
    <col min="4872" max="4872" width="13.7109375" customWidth="1"/>
    <col min="4873" max="4873" width="13.28515625" customWidth="1"/>
    <col min="4874" max="4874" width="14.5703125" customWidth="1"/>
    <col min="4875" max="4878" width="10.7109375" customWidth="1"/>
    <col min="5121" max="5121" width="6.28515625" customWidth="1"/>
    <col min="5122" max="5122" width="35" customWidth="1"/>
    <col min="5123" max="5123" width="14.140625" customWidth="1"/>
    <col min="5124" max="5127" width="12.7109375" customWidth="1"/>
    <col min="5128" max="5128" width="13.7109375" customWidth="1"/>
    <col min="5129" max="5129" width="13.28515625" customWidth="1"/>
    <col min="5130" max="5130" width="14.5703125" customWidth="1"/>
    <col min="5131" max="5134" width="10.7109375" customWidth="1"/>
    <col min="5377" max="5377" width="6.28515625" customWidth="1"/>
    <col min="5378" max="5378" width="35" customWidth="1"/>
    <col min="5379" max="5379" width="14.140625" customWidth="1"/>
    <col min="5380" max="5383" width="12.7109375" customWidth="1"/>
    <col min="5384" max="5384" width="13.7109375" customWidth="1"/>
    <col min="5385" max="5385" width="13.28515625" customWidth="1"/>
    <col min="5386" max="5386" width="14.5703125" customWidth="1"/>
    <col min="5387" max="5390" width="10.7109375" customWidth="1"/>
    <col min="5633" max="5633" width="6.28515625" customWidth="1"/>
    <col min="5634" max="5634" width="35" customWidth="1"/>
    <col min="5635" max="5635" width="14.140625" customWidth="1"/>
    <col min="5636" max="5639" width="12.7109375" customWidth="1"/>
    <col min="5640" max="5640" width="13.7109375" customWidth="1"/>
    <col min="5641" max="5641" width="13.28515625" customWidth="1"/>
    <col min="5642" max="5642" width="14.5703125" customWidth="1"/>
    <col min="5643" max="5646" width="10.7109375" customWidth="1"/>
    <col min="5889" max="5889" width="6.28515625" customWidth="1"/>
    <col min="5890" max="5890" width="35" customWidth="1"/>
    <col min="5891" max="5891" width="14.140625" customWidth="1"/>
    <col min="5892" max="5895" width="12.7109375" customWidth="1"/>
    <col min="5896" max="5896" width="13.7109375" customWidth="1"/>
    <col min="5897" max="5897" width="13.28515625" customWidth="1"/>
    <col min="5898" max="5898" width="14.5703125" customWidth="1"/>
    <col min="5899" max="5902" width="10.7109375" customWidth="1"/>
    <col min="6145" max="6145" width="6.28515625" customWidth="1"/>
    <col min="6146" max="6146" width="35" customWidth="1"/>
    <col min="6147" max="6147" width="14.140625" customWidth="1"/>
    <col min="6148" max="6151" width="12.7109375" customWidth="1"/>
    <col min="6152" max="6152" width="13.7109375" customWidth="1"/>
    <col min="6153" max="6153" width="13.28515625" customWidth="1"/>
    <col min="6154" max="6154" width="14.5703125" customWidth="1"/>
    <col min="6155" max="6158" width="10.7109375" customWidth="1"/>
    <col min="6401" max="6401" width="6.28515625" customWidth="1"/>
    <col min="6402" max="6402" width="35" customWidth="1"/>
    <col min="6403" max="6403" width="14.140625" customWidth="1"/>
    <col min="6404" max="6407" width="12.7109375" customWidth="1"/>
    <col min="6408" max="6408" width="13.7109375" customWidth="1"/>
    <col min="6409" max="6409" width="13.28515625" customWidth="1"/>
    <col min="6410" max="6410" width="14.5703125" customWidth="1"/>
    <col min="6411" max="6414" width="10.7109375" customWidth="1"/>
    <col min="6657" max="6657" width="6.28515625" customWidth="1"/>
    <col min="6658" max="6658" width="35" customWidth="1"/>
    <col min="6659" max="6659" width="14.140625" customWidth="1"/>
    <col min="6660" max="6663" width="12.7109375" customWidth="1"/>
    <col min="6664" max="6664" width="13.7109375" customWidth="1"/>
    <col min="6665" max="6665" width="13.28515625" customWidth="1"/>
    <col min="6666" max="6666" width="14.5703125" customWidth="1"/>
    <col min="6667" max="6670" width="10.7109375" customWidth="1"/>
    <col min="6913" max="6913" width="6.28515625" customWidth="1"/>
    <col min="6914" max="6914" width="35" customWidth="1"/>
    <col min="6915" max="6915" width="14.140625" customWidth="1"/>
    <col min="6916" max="6919" width="12.7109375" customWidth="1"/>
    <col min="6920" max="6920" width="13.7109375" customWidth="1"/>
    <col min="6921" max="6921" width="13.28515625" customWidth="1"/>
    <col min="6922" max="6922" width="14.5703125" customWidth="1"/>
    <col min="6923" max="6926" width="10.7109375" customWidth="1"/>
    <col min="7169" max="7169" width="6.28515625" customWidth="1"/>
    <col min="7170" max="7170" width="35" customWidth="1"/>
    <col min="7171" max="7171" width="14.140625" customWidth="1"/>
    <col min="7172" max="7175" width="12.7109375" customWidth="1"/>
    <col min="7176" max="7176" width="13.7109375" customWidth="1"/>
    <col min="7177" max="7177" width="13.28515625" customWidth="1"/>
    <col min="7178" max="7178" width="14.5703125" customWidth="1"/>
    <col min="7179" max="7182" width="10.7109375" customWidth="1"/>
    <col min="7425" max="7425" width="6.28515625" customWidth="1"/>
    <col min="7426" max="7426" width="35" customWidth="1"/>
    <col min="7427" max="7427" width="14.140625" customWidth="1"/>
    <col min="7428" max="7431" width="12.7109375" customWidth="1"/>
    <col min="7432" max="7432" width="13.7109375" customWidth="1"/>
    <col min="7433" max="7433" width="13.28515625" customWidth="1"/>
    <col min="7434" max="7434" width="14.5703125" customWidth="1"/>
    <col min="7435" max="7438" width="10.7109375" customWidth="1"/>
    <col min="7681" max="7681" width="6.28515625" customWidth="1"/>
    <col min="7682" max="7682" width="35" customWidth="1"/>
    <col min="7683" max="7683" width="14.140625" customWidth="1"/>
    <col min="7684" max="7687" width="12.7109375" customWidth="1"/>
    <col min="7688" max="7688" width="13.7109375" customWidth="1"/>
    <col min="7689" max="7689" width="13.28515625" customWidth="1"/>
    <col min="7690" max="7690" width="14.5703125" customWidth="1"/>
    <col min="7691" max="7694" width="10.7109375" customWidth="1"/>
    <col min="7937" max="7937" width="6.28515625" customWidth="1"/>
    <col min="7938" max="7938" width="35" customWidth="1"/>
    <col min="7939" max="7939" width="14.140625" customWidth="1"/>
    <col min="7940" max="7943" width="12.7109375" customWidth="1"/>
    <col min="7944" max="7944" width="13.7109375" customWidth="1"/>
    <col min="7945" max="7945" width="13.28515625" customWidth="1"/>
    <col min="7946" max="7946" width="14.5703125" customWidth="1"/>
    <col min="7947" max="7950" width="10.7109375" customWidth="1"/>
    <col min="8193" max="8193" width="6.28515625" customWidth="1"/>
    <col min="8194" max="8194" width="35" customWidth="1"/>
    <col min="8195" max="8195" width="14.140625" customWidth="1"/>
    <col min="8196" max="8199" width="12.7109375" customWidth="1"/>
    <col min="8200" max="8200" width="13.7109375" customWidth="1"/>
    <col min="8201" max="8201" width="13.28515625" customWidth="1"/>
    <col min="8202" max="8202" width="14.5703125" customWidth="1"/>
    <col min="8203" max="8206" width="10.7109375" customWidth="1"/>
    <col min="8449" max="8449" width="6.28515625" customWidth="1"/>
    <col min="8450" max="8450" width="35" customWidth="1"/>
    <col min="8451" max="8451" width="14.140625" customWidth="1"/>
    <col min="8452" max="8455" width="12.7109375" customWidth="1"/>
    <col min="8456" max="8456" width="13.7109375" customWidth="1"/>
    <col min="8457" max="8457" width="13.28515625" customWidth="1"/>
    <col min="8458" max="8458" width="14.5703125" customWidth="1"/>
    <col min="8459" max="8462" width="10.7109375" customWidth="1"/>
    <col min="8705" max="8705" width="6.28515625" customWidth="1"/>
    <col min="8706" max="8706" width="35" customWidth="1"/>
    <col min="8707" max="8707" width="14.140625" customWidth="1"/>
    <col min="8708" max="8711" width="12.7109375" customWidth="1"/>
    <col min="8712" max="8712" width="13.7109375" customWidth="1"/>
    <col min="8713" max="8713" width="13.28515625" customWidth="1"/>
    <col min="8714" max="8714" width="14.5703125" customWidth="1"/>
    <col min="8715" max="8718" width="10.7109375" customWidth="1"/>
    <col min="8961" max="8961" width="6.28515625" customWidth="1"/>
    <col min="8962" max="8962" width="35" customWidth="1"/>
    <col min="8963" max="8963" width="14.140625" customWidth="1"/>
    <col min="8964" max="8967" width="12.7109375" customWidth="1"/>
    <col min="8968" max="8968" width="13.7109375" customWidth="1"/>
    <col min="8969" max="8969" width="13.28515625" customWidth="1"/>
    <col min="8970" max="8970" width="14.5703125" customWidth="1"/>
    <col min="8971" max="8974" width="10.7109375" customWidth="1"/>
    <col min="9217" max="9217" width="6.28515625" customWidth="1"/>
    <col min="9218" max="9218" width="35" customWidth="1"/>
    <col min="9219" max="9219" width="14.140625" customWidth="1"/>
    <col min="9220" max="9223" width="12.7109375" customWidth="1"/>
    <col min="9224" max="9224" width="13.7109375" customWidth="1"/>
    <col min="9225" max="9225" width="13.28515625" customWidth="1"/>
    <col min="9226" max="9226" width="14.5703125" customWidth="1"/>
    <col min="9227" max="9230" width="10.7109375" customWidth="1"/>
    <col min="9473" max="9473" width="6.28515625" customWidth="1"/>
    <col min="9474" max="9474" width="35" customWidth="1"/>
    <col min="9475" max="9475" width="14.140625" customWidth="1"/>
    <col min="9476" max="9479" width="12.7109375" customWidth="1"/>
    <col min="9480" max="9480" width="13.7109375" customWidth="1"/>
    <col min="9481" max="9481" width="13.28515625" customWidth="1"/>
    <col min="9482" max="9482" width="14.5703125" customWidth="1"/>
    <col min="9483" max="9486" width="10.7109375" customWidth="1"/>
    <col min="9729" max="9729" width="6.28515625" customWidth="1"/>
    <col min="9730" max="9730" width="35" customWidth="1"/>
    <col min="9731" max="9731" width="14.140625" customWidth="1"/>
    <col min="9732" max="9735" width="12.7109375" customWidth="1"/>
    <col min="9736" max="9736" width="13.7109375" customWidth="1"/>
    <col min="9737" max="9737" width="13.28515625" customWidth="1"/>
    <col min="9738" max="9738" width="14.5703125" customWidth="1"/>
    <col min="9739" max="9742" width="10.7109375" customWidth="1"/>
    <col min="9985" max="9985" width="6.28515625" customWidth="1"/>
    <col min="9986" max="9986" width="35" customWidth="1"/>
    <col min="9987" max="9987" width="14.140625" customWidth="1"/>
    <col min="9988" max="9991" width="12.7109375" customWidth="1"/>
    <col min="9992" max="9992" width="13.7109375" customWidth="1"/>
    <col min="9993" max="9993" width="13.28515625" customWidth="1"/>
    <col min="9994" max="9994" width="14.5703125" customWidth="1"/>
    <col min="9995" max="9998" width="10.7109375" customWidth="1"/>
    <col min="10241" max="10241" width="6.28515625" customWidth="1"/>
    <col min="10242" max="10242" width="35" customWidth="1"/>
    <col min="10243" max="10243" width="14.140625" customWidth="1"/>
    <col min="10244" max="10247" width="12.7109375" customWidth="1"/>
    <col min="10248" max="10248" width="13.7109375" customWidth="1"/>
    <col min="10249" max="10249" width="13.28515625" customWidth="1"/>
    <col min="10250" max="10250" width="14.5703125" customWidth="1"/>
    <col min="10251" max="10254" width="10.7109375" customWidth="1"/>
    <col min="10497" max="10497" width="6.28515625" customWidth="1"/>
    <col min="10498" max="10498" width="35" customWidth="1"/>
    <col min="10499" max="10499" width="14.140625" customWidth="1"/>
    <col min="10500" max="10503" width="12.7109375" customWidth="1"/>
    <col min="10504" max="10504" width="13.7109375" customWidth="1"/>
    <col min="10505" max="10505" width="13.28515625" customWidth="1"/>
    <col min="10506" max="10506" width="14.5703125" customWidth="1"/>
    <col min="10507" max="10510" width="10.7109375" customWidth="1"/>
    <col min="10753" max="10753" width="6.28515625" customWidth="1"/>
    <col min="10754" max="10754" width="35" customWidth="1"/>
    <col min="10755" max="10755" width="14.140625" customWidth="1"/>
    <col min="10756" max="10759" width="12.7109375" customWidth="1"/>
    <col min="10760" max="10760" width="13.7109375" customWidth="1"/>
    <col min="10761" max="10761" width="13.28515625" customWidth="1"/>
    <col min="10762" max="10762" width="14.5703125" customWidth="1"/>
    <col min="10763" max="10766" width="10.7109375" customWidth="1"/>
    <col min="11009" max="11009" width="6.28515625" customWidth="1"/>
    <col min="11010" max="11010" width="35" customWidth="1"/>
    <col min="11011" max="11011" width="14.140625" customWidth="1"/>
    <col min="11012" max="11015" width="12.7109375" customWidth="1"/>
    <col min="11016" max="11016" width="13.7109375" customWidth="1"/>
    <col min="11017" max="11017" width="13.28515625" customWidth="1"/>
    <col min="11018" max="11018" width="14.5703125" customWidth="1"/>
    <col min="11019" max="11022" width="10.7109375" customWidth="1"/>
    <col min="11265" max="11265" width="6.28515625" customWidth="1"/>
    <col min="11266" max="11266" width="35" customWidth="1"/>
    <col min="11267" max="11267" width="14.140625" customWidth="1"/>
    <col min="11268" max="11271" width="12.7109375" customWidth="1"/>
    <col min="11272" max="11272" width="13.7109375" customWidth="1"/>
    <col min="11273" max="11273" width="13.28515625" customWidth="1"/>
    <col min="11274" max="11274" width="14.5703125" customWidth="1"/>
    <col min="11275" max="11278" width="10.7109375" customWidth="1"/>
    <col min="11521" max="11521" width="6.28515625" customWidth="1"/>
    <col min="11522" max="11522" width="35" customWidth="1"/>
    <col min="11523" max="11523" width="14.140625" customWidth="1"/>
    <col min="11524" max="11527" width="12.7109375" customWidth="1"/>
    <col min="11528" max="11528" width="13.7109375" customWidth="1"/>
    <col min="11529" max="11529" width="13.28515625" customWidth="1"/>
    <col min="11530" max="11530" width="14.5703125" customWidth="1"/>
    <col min="11531" max="11534" width="10.7109375" customWidth="1"/>
    <col min="11777" max="11777" width="6.28515625" customWidth="1"/>
    <col min="11778" max="11778" width="35" customWidth="1"/>
    <col min="11779" max="11779" width="14.140625" customWidth="1"/>
    <col min="11780" max="11783" width="12.7109375" customWidth="1"/>
    <col min="11784" max="11784" width="13.7109375" customWidth="1"/>
    <col min="11785" max="11785" width="13.28515625" customWidth="1"/>
    <col min="11786" max="11786" width="14.5703125" customWidth="1"/>
    <col min="11787" max="11790" width="10.7109375" customWidth="1"/>
    <col min="12033" max="12033" width="6.28515625" customWidth="1"/>
    <col min="12034" max="12034" width="35" customWidth="1"/>
    <col min="12035" max="12035" width="14.140625" customWidth="1"/>
    <col min="12036" max="12039" width="12.7109375" customWidth="1"/>
    <col min="12040" max="12040" width="13.7109375" customWidth="1"/>
    <col min="12041" max="12041" width="13.28515625" customWidth="1"/>
    <col min="12042" max="12042" width="14.5703125" customWidth="1"/>
    <col min="12043" max="12046" width="10.7109375" customWidth="1"/>
    <col min="12289" max="12289" width="6.28515625" customWidth="1"/>
    <col min="12290" max="12290" width="35" customWidth="1"/>
    <col min="12291" max="12291" width="14.140625" customWidth="1"/>
    <col min="12292" max="12295" width="12.7109375" customWidth="1"/>
    <col min="12296" max="12296" width="13.7109375" customWidth="1"/>
    <col min="12297" max="12297" width="13.28515625" customWidth="1"/>
    <col min="12298" max="12298" width="14.5703125" customWidth="1"/>
    <col min="12299" max="12302" width="10.7109375" customWidth="1"/>
    <col min="12545" max="12545" width="6.28515625" customWidth="1"/>
    <col min="12546" max="12546" width="35" customWidth="1"/>
    <col min="12547" max="12547" width="14.140625" customWidth="1"/>
    <col min="12548" max="12551" width="12.7109375" customWidth="1"/>
    <col min="12552" max="12552" width="13.7109375" customWidth="1"/>
    <col min="12553" max="12553" width="13.28515625" customWidth="1"/>
    <col min="12554" max="12554" width="14.5703125" customWidth="1"/>
    <col min="12555" max="12558" width="10.7109375" customWidth="1"/>
    <col min="12801" max="12801" width="6.28515625" customWidth="1"/>
    <col min="12802" max="12802" width="35" customWidth="1"/>
    <col min="12803" max="12803" width="14.140625" customWidth="1"/>
    <col min="12804" max="12807" width="12.7109375" customWidth="1"/>
    <col min="12808" max="12808" width="13.7109375" customWidth="1"/>
    <col min="12809" max="12809" width="13.28515625" customWidth="1"/>
    <col min="12810" max="12810" width="14.5703125" customWidth="1"/>
    <col min="12811" max="12814" width="10.7109375" customWidth="1"/>
    <col min="13057" max="13057" width="6.28515625" customWidth="1"/>
    <col min="13058" max="13058" width="35" customWidth="1"/>
    <col min="13059" max="13059" width="14.140625" customWidth="1"/>
    <col min="13060" max="13063" width="12.7109375" customWidth="1"/>
    <col min="13064" max="13064" width="13.7109375" customWidth="1"/>
    <col min="13065" max="13065" width="13.28515625" customWidth="1"/>
    <col min="13066" max="13066" width="14.5703125" customWidth="1"/>
    <col min="13067" max="13070" width="10.7109375" customWidth="1"/>
    <col min="13313" max="13313" width="6.28515625" customWidth="1"/>
    <col min="13314" max="13314" width="35" customWidth="1"/>
    <col min="13315" max="13315" width="14.140625" customWidth="1"/>
    <col min="13316" max="13319" width="12.7109375" customWidth="1"/>
    <col min="13320" max="13320" width="13.7109375" customWidth="1"/>
    <col min="13321" max="13321" width="13.28515625" customWidth="1"/>
    <col min="13322" max="13322" width="14.5703125" customWidth="1"/>
    <col min="13323" max="13326" width="10.7109375" customWidth="1"/>
    <col min="13569" max="13569" width="6.28515625" customWidth="1"/>
    <col min="13570" max="13570" width="35" customWidth="1"/>
    <col min="13571" max="13571" width="14.140625" customWidth="1"/>
    <col min="13572" max="13575" width="12.7109375" customWidth="1"/>
    <col min="13576" max="13576" width="13.7109375" customWidth="1"/>
    <col min="13577" max="13577" width="13.28515625" customWidth="1"/>
    <col min="13578" max="13578" width="14.5703125" customWidth="1"/>
    <col min="13579" max="13582" width="10.7109375" customWidth="1"/>
    <col min="13825" max="13825" width="6.28515625" customWidth="1"/>
    <col min="13826" max="13826" width="35" customWidth="1"/>
    <col min="13827" max="13827" width="14.140625" customWidth="1"/>
    <col min="13828" max="13831" width="12.7109375" customWidth="1"/>
    <col min="13832" max="13832" width="13.7109375" customWidth="1"/>
    <col min="13833" max="13833" width="13.28515625" customWidth="1"/>
    <col min="13834" max="13834" width="14.5703125" customWidth="1"/>
    <col min="13835" max="13838" width="10.7109375" customWidth="1"/>
    <col min="14081" max="14081" width="6.28515625" customWidth="1"/>
    <col min="14082" max="14082" width="35" customWidth="1"/>
    <col min="14083" max="14083" width="14.140625" customWidth="1"/>
    <col min="14084" max="14087" width="12.7109375" customWidth="1"/>
    <col min="14088" max="14088" width="13.7109375" customWidth="1"/>
    <col min="14089" max="14089" width="13.28515625" customWidth="1"/>
    <col min="14090" max="14090" width="14.5703125" customWidth="1"/>
    <col min="14091" max="14094" width="10.7109375" customWidth="1"/>
    <col min="14337" max="14337" width="6.28515625" customWidth="1"/>
    <col min="14338" max="14338" width="35" customWidth="1"/>
    <col min="14339" max="14339" width="14.140625" customWidth="1"/>
    <col min="14340" max="14343" width="12.7109375" customWidth="1"/>
    <col min="14344" max="14344" width="13.7109375" customWidth="1"/>
    <col min="14345" max="14345" width="13.28515625" customWidth="1"/>
    <col min="14346" max="14346" width="14.5703125" customWidth="1"/>
    <col min="14347" max="14350" width="10.7109375" customWidth="1"/>
    <col min="14593" max="14593" width="6.28515625" customWidth="1"/>
    <col min="14594" max="14594" width="35" customWidth="1"/>
    <col min="14595" max="14595" width="14.140625" customWidth="1"/>
    <col min="14596" max="14599" width="12.7109375" customWidth="1"/>
    <col min="14600" max="14600" width="13.7109375" customWidth="1"/>
    <col min="14601" max="14601" width="13.28515625" customWidth="1"/>
    <col min="14602" max="14602" width="14.5703125" customWidth="1"/>
    <col min="14603" max="14606" width="10.7109375" customWidth="1"/>
    <col min="14849" max="14849" width="6.28515625" customWidth="1"/>
    <col min="14850" max="14850" width="35" customWidth="1"/>
    <col min="14851" max="14851" width="14.140625" customWidth="1"/>
    <col min="14852" max="14855" width="12.7109375" customWidth="1"/>
    <col min="14856" max="14856" width="13.7109375" customWidth="1"/>
    <col min="14857" max="14857" width="13.28515625" customWidth="1"/>
    <col min="14858" max="14858" width="14.5703125" customWidth="1"/>
    <col min="14859" max="14862" width="10.7109375" customWidth="1"/>
    <col min="15105" max="15105" width="6.28515625" customWidth="1"/>
    <col min="15106" max="15106" width="35" customWidth="1"/>
    <col min="15107" max="15107" width="14.140625" customWidth="1"/>
    <col min="15108" max="15111" width="12.7109375" customWidth="1"/>
    <col min="15112" max="15112" width="13.7109375" customWidth="1"/>
    <col min="15113" max="15113" width="13.28515625" customWidth="1"/>
    <col min="15114" max="15114" width="14.5703125" customWidth="1"/>
    <col min="15115" max="15118" width="10.7109375" customWidth="1"/>
    <col min="15361" max="15361" width="6.28515625" customWidth="1"/>
    <col min="15362" max="15362" width="35" customWidth="1"/>
    <col min="15363" max="15363" width="14.140625" customWidth="1"/>
    <col min="15364" max="15367" width="12.7109375" customWidth="1"/>
    <col min="15368" max="15368" width="13.7109375" customWidth="1"/>
    <col min="15369" max="15369" width="13.28515625" customWidth="1"/>
    <col min="15370" max="15370" width="14.5703125" customWidth="1"/>
    <col min="15371" max="15374" width="10.7109375" customWidth="1"/>
    <col min="15617" max="15617" width="6.28515625" customWidth="1"/>
    <col min="15618" max="15618" width="35" customWidth="1"/>
    <col min="15619" max="15619" width="14.140625" customWidth="1"/>
    <col min="15620" max="15623" width="12.7109375" customWidth="1"/>
    <col min="15624" max="15624" width="13.7109375" customWidth="1"/>
    <col min="15625" max="15625" width="13.28515625" customWidth="1"/>
    <col min="15626" max="15626" width="14.5703125" customWidth="1"/>
    <col min="15627" max="15630" width="10.7109375" customWidth="1"/>
    <col min="15873" max="15873" width="6.28515625" customWidth="1"/>
    <col min="15874" max="15874" width="35" customWidth="1"/>
    <col min="15875" max="15875" width="14.140625" customWidth="1"/>
    <col min="15876" max="15879" width="12.7109375" customWidth="1"/>
    <col min="15880" max="15880" width="13.7109375" customWidth="1"/>
    <col min="15881" max="15881" width="13.28515625" customWidth="1"/>
    <col min="15882" max="15882" width="14.5703125" customWidth="1"/>
    <col min="15883" max="15886" width="10.7109375" customWidth="1"/>
    <col min="16129" max="16129" width="6.28515625" customWidth="1"/>
    <col min="16130" max="16130" width="35" customWidth="1"/>
    <col min="16131" max="16131" width="14.140625" customWidth="1"/>
    <col min="16132" max="16135" width="12.7109375" customWidth="1"/>
    <col min="16136" max="16136" width="13.7109375" customWidth="1"/>
    <col min="16137" max="16137" width="13.28515625" customWidth="1"/>
    <col min="16138" max="16138" width="14.5703125" customWidth="1"/>
    <col min="16139" max="16142" width="10.7109375" customWidth="1"/>
  </cols>
  <sheetData>
    <row r="1" spans="1:9">
      <c r="A1" s="42" t="s">
        <v>43</v>
      </c>
      <c r="F1" s="44"/>
      <c r="G1" s="44"/>
    </row>
    <row r="2" spans="1:9" ht="96" customHeight="1">
      <c r="A2" s="51" t="s">
        <v>44</v>
      </c>
      <c r="B2" s="51"/>
      <c r="C2" s="51"/>
      <c r="D2" s="51"/>
      <c r="E2" s="51"/>
      <c r="F2" s="51"/>
      <c r="G2" s="51"/>
      <c r="H2" s="45"/>
      <c r="I2" s="46"/>
    </row>
    <row r="3" spans="1:9">
      <c r="A3" s="51" t="s">
        <v>45</v>
      </c>
      <c r="B3" s="51"/>
      <c r="C3" s="51"/>
      <c r="D3" s="51"/>
      <c r="E3" s="51"/>
      <c r="F3" s="51"/>
      <c r="G3" s="51"/>
    </row>
    <row r="4" spans="1:9">
      <c r="B4" s="47" t="s">
        <v>46</v>
      </c>
      <c r="C4" s="27">
        <v>0</v>
      </c>
      <c r="D4" s="27">
        <v>1</v>
      </c>
      <c r="E4" s="27">
        <v>2</v>
      </c>
      <c r="F4" s="27">
        <v>3</v>
      </c>
      <c r="G4" s="27">
        <v>4</v>
      </c>
    </row>
    <row r="5" spans="1:9" ht="15" customHeight="1">
      <c r="B5" s="43" t="s">
        <v>47</v>
      </c>
      <c r="C5" s="48">
        <v>18000000</v>
      </c>
      <c r="D5" s="48">
        <v>20000000</v>
      </c>
      <c r="E5" s="48">
        <v>22000000</v>
      </c>
      <c r="F5" s="48">
        <v>24000000</v>
      </c>
      <c r="G5" s="48">
        <v>26000000</v>
      </c>
    </row>
    <row r="6" spans="1:9" ht="15" customHeight="1">
      <c r="B6" s="43" t="s">
        <v>48</v>
      </c>
      <c r="C6" s="49">
        <v>0.1</v>
      </c>
      <c r="D6" s="48"/>
      <c r="E6" s="48"/>
      <c r="F6" s="48"/>
      <c r="G6" s="48"/>
    </row>
    <row r="7" spans="1:9" ht="15" customHeight="1">
      <c r="B7" s="43" t="s">
        <v>49</v>
      </c>
      <c r="C7" s="48">
        <v>18000000</v>
      </c>
      <c r="D7" s="48">
        <f>D5*(1+$C$6)</f>
        <v>22000000</v>
      </c>
      <c r="E7" s="48">
        <f>E5*(1+$C$6)</f>
        <v>24200000.000000004</v>
      </c>
      <c r="F7" s="48">
        <f>F5*(1+$C$6)</f>
        <v>26400000.000000004</v>
      </c>
      <c r="G7" s="48">
        <f>G5*(1+$C$6)</f>
        <v>28600000.000000004</v>
      </c>
    </row>
    <row r="8" spans="1:9">
      <c r="B8" s="43" t="s">
        <v>50</v>
      </c>
      <c r="C8" s="49">
        <v>0.48</v>
      </c>
    </row>
    <row r="9" spans="1:9" ht="15" customHeight="1">
      <c r="B9" s="43" t="s">
        <v>51</v>
      </c>
      <c r="C9" s="27" t="s">
        <v>52</v>
      </c>
      <c r="D9" s="48"/>
      <c r="E9" s="48"/>
      <c r="F9" s="48"/>
      <c r="G9" s="48"/>
    </row>
    <row r="10" spans="1:9" ht="15" customHeight="1">
      <c r="B10" s="43" t="s">
        <v>53</v>
      </c>
      <c r="C10" s="50">
        <v>1000000</v>
      </c>
      <c r="D10" s="48"/>
      <c r="E10" s="48"/>
      <c r="F10" s="48"/>
      <c r="G10" s="48"/>
    </row>
    <row r="11" spans="1:9" ht="15" customHeight="1">
      <c r="B11" s="43" t="s">
        <v>54</v>
      </c>
      <c r="C11" s="50">
        <v>250000</v>
      </c>
      <c r="D11" s="48"/>
      <c r="E11" s="48"/>
      <c r="F11" s="48"/>
      <c r="G11" s="48"/>
    </row>
    <row r="12" spans="1:9">
      <c r="B12" s="43" t="s">
        <v>20</v>
      </c>
      <c r="C12" s="49">
        <v>0.16</v>
      </c>
    </row>
    <row r="13" spans="1:9">
      <c r="B13" s="43" t="s">
        <v>55</v>
      </c>
      <c r="C13" s="49">
        <v>0.14000000000000001</v>
      </c>
    </row>
    <row r="14" spans="1:9">
      <c r="B14" t="s">
        <v>56</v>
      </c>
      <c r="C14" s="49">
        <v>0.45</v>
      </c>
      <c r="D14" s="27" t="s">
        <v>57</v>
      </c>
    </row>
    <row r="16" spans="1:9">
      <c r="A16" s="36" t="s">
        <v>39</v>
      </c>
    </row>
  </sheetData>
  <mergeCells count="2">
    <mergeCell ref="A2:G2"/>
    <mergeCell ref="A3:G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Question1</vt:lpstr>
      <vt:lpstr>Question 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and Family</dc:creator>
  <cp:lastModifiedBy>Denise and Family</cp:lastModifiedBy>
  <dcterms:created xsi:type="dcterms:W3CDTF">2013-04-21T04:14:02Z</dcterms:created>
  <dcterms:modified xsi:type="dcterms:W3CDTF">2013-04-21T04:30:35Z</dcterms:modified>
</cp:coreProperties>
</file>